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df5f80dcb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嘉義十年" sheetId="1" r:id="Rb8df7d3a68a94914"/>
    <x:sheet xmlns:r="http://schemas.openxmlformats.org/officeDocument/2006/relationships" name="全台人均產值" sheetId="2" r:id="R89a324b1febe4d9d"/>
    <x:sheet xmlns:r="http://schemas.openxmlformats.org/officeDocument/2006/relationships" name="全台全職人數" sheetId="3" r:id="R16c1cc11d77b44ce"/>
    <x:sheet xmlns:r="http://schemas.openxmlformats.org/officeDocument/2006/relationships" name="案件與計算" sheetId="4" r:id="R77283de1e05049cb"/>
    <x:sheet xmlns:r="http://schemas.openxmlformats.org/officeDocument/2006/relationships" name="說明與來源" sheetId="5" r:id="R4f166c129db543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0"/>
  </x:numFmts>
  <x:fonts count="7">
    <x:font>
      <x:sz val="11"/>
      <x:name val="Carlito"/>
    </x:font>
    <x:font>
      <x:sz val="10"/>
      <x:color rgb="FF222222"/>
      <x:name val="Arial"/>
    </x:font>
    <x:font>
      <x:b/>
      <x:sz val="14"/>
      <x:color rgb="FFFFFFFF"/>
      <x:name val="Arial"/>
    </x:font>
    <x:font>
      <x:sz val="10"/>
      <x:color rgb="FF526574"/>
      <x:name val="Arial"/>
    </x:font>
    <x:font>
      <x:b/>
      <x:sz val="10"/>
      <x:color rgb="FF145AA3"/>
      <x:name val="Arial"/>
    </x:font>
    <x:font>
      <x:b/>
      <x:sz val="10"/>
      <x:color rgb="FFFFFFFF"/>
      <x:name val="Arial"/>
    </x:font>
    <x:font>
      <x:b/>
      <x:sz val="10"/>
      <x:color rgb="FF222222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93C55"/>
      </x:patternFill>
    </x:fill>
    <x:fill>
      <x:patternFill patternType="solid">
        <x:fgColor rgb="FFE4EFFA"/>
      </x:patternFill>
    </x:fill>
    <x:fill>
      <x:patternFill patternType="solid">
        <x:fgColor rgb="FFF1F5F7"/>
      </x:patternFill>
    </x:fill>
    <x:fill>
      <x:patternFill patternType="solid">
        <x:fgColor rgb="FFFFF0CE"/>
      </x:patternFill>
    </x:fill>
    <x:fill>
      <x:patternFill patternType="solid">
        <x:fgColor rgb="FFDDF0EA"/>
      </x:patternFill>
    </x:fill>
  </x:fills>
  <x:borders count="1">
    <x:border/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5" borderId="0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6" fillId="6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6" fillId="6" borderId="0" xfId="0" applyNumberFormat="1" applyFont="1" applyFill="1" applyBorder="1" applyAlignment="1">
      <x:alignment horizontal="right" vertical="center"/>
    </x:xf>
    <x:xf numFmtId="201" fontId="5" fillId="2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6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6" fillId="6" borderId="0" xfId="0" applyNumberFormat="1" applyFont="1" applyFill="1" applyBorder="1" applyAlignment="1">
      <x:alignment horizontal="right" vertical="center"/>
    </x:xf>
    <x:xf numFmtId="202" fontId="5" fillId="2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0" fontId="1" fillId="6" borderId="0" xfId="0" applyNumberFormat="1" applyFont="1" applyFill="1" applyBorder="1" applyAlignment="1">
      <x:alignment horizontal="right" vertical="center"/>
    </x:xf>
    <x:xf numFmtId="201" fontId="1" fillId="6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6c66ce3ba49bd" /><Relationship Type="http://schemas.openxmlformats.org/officeDocument/2006/relationships/theme" Target="/xl/theme/theme1.xml" Id="R6c79f8b6f1434267" /><Relationship Type="http://schemas.openxmlformats.org/officeDocument/2006/relationships/sharedStrings" Target="/xl/sharedStrings.xml" Id="R236d8b6087404236" /><Relationship Type="http://schemas.openxmlformats.org/officeDocument/2006/relationships/worksheet" Target="/xl/worksheets/sheet1.xml" Id="Rb8df7d3a68a94914" /><Relationship Type="http://schemas.openxmlformats.org/officeDocument/2006/relationships/worksheet" Target="/xl/worksheets/sheet2.xml" Id="R89a324b1febe4d9d" /><Relationship Type="http://schemas.openxmlformats.org/officeDocument/2006/relationships/worksheet" Target="/xl/worksheets/sheet3.xml" Id="R16c1cc11d77b44ce" /><Relationship Type="http://schemas.openxmlformats.org/officeDocument/2006/relationships/worksheet" Target="/xl/worksheets/sheet4.xml" Id="R77283de1e05049cb" /><Relationship Type="http://schemas.openxmlformats.org/officeDocument/2006/relationships/worksheet" Target="/xl/worksheets/sheet5.xml" Id="R4f166c129db543d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6322dd62f86433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嘉義人均年產值估算（萬元）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人均年產值（萬元）</c:v>
          </c:tx>
          <c:marker>
            <c:symbol val="none"/>
          </c:marker>
          <c:cat>
            <c:strRef>
              <c:f>'嘉義十年'!$A$6:$A$15</c:f>
              <c:strCache>
                <c:ptCount val="0"/>
              </c:strCache>
            </c:strRef>
          </c:cat>
          <c:val>
            <c:numRef>
              <c:f>'嘉義十年'!$G$6:$G$15</c:f>
              <c:numCache>
                <c:formatCode>#,##0.00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23</xdr:row>
      <xdr:rowOff>0</xdr:rowOff>
    </xdr:from>
    <xdr:to>
      <xdr:col>8</xdr:col>
      <xdr:colOff>0</xdr:colOff>
      <xdr:row>40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6322dd62f86433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6052ad7b22f49c9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7" hidden="0" customWidth="1"/>
    <x:col min="4" max="4" width="17" hidden="0" customWidth="1"/>
    <x:col min="5" max="5" width="17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4" customHeight="1">
      <x:c r="A1" s="4" t="str">
        <x:v>嘉義轄區｜民間公證人十年產值估算</x:v>
      </x:c>
      <x:c r="B1" s="4"/>
      <x:c r="C1" s="4"/>
      <x:c r="D1" s="4"/>
      <x:c r="E1" s="4"/>
      <x:c r="F1" s="4"/>
      <x:c r="G1" s="4"/>
      <x:c r="H1" s="4"/>
    </x:row>
    <x:row r="2" ht="38" customHeight="1">
      <x:c r="A2" s="6" t="str">
        <x:v>2016–2025（民國105–114）｜金額：新臺幣萬元｜全職人數由登錄紀錄回推</x:v>
      </x:c>
      <x:c r="B2" s="6"/>
      <x:c r="C2" s="6"/>
      <x:c r="D2" s="6"/>
      <x:c r="E2" s="6"/>
      <x:c r="F2" s="6"/>
      <x:c r="G2" s="6"/>
      <x:c r="H2" s="6"/>
    </x:row>
    <x:row r="3" ht="22" customHeight="1">
      <x:c r="A3" s="2"/>
      <x:c r="B3" s="2"/>
      <x:c r="C3" s="2"/>
      <x:c r="D3" s="2"/>
      <x:c r="E3" s="2"/>
      <x:c r="F3" s="2"/>
      <x:c r="G3" s="2"/>
      <x:c r="H3" s="2"/>
    </x:row>
    <x:row r="4" ht="22" customHeight="1">
      <x:c r="A4" s="2"/>
      <x:c r="B4" s="2"/>
      <x:c r="C4" s="2"/>
      <x:c r="D4" s="2"/>
      <x:c r="E4" s="2"/>
      <x:c r="F4" s="2"/>
      <x:c r="G4" s="2"/>
      <x:c r="H4" s="2"/>
    </x:row>
    <x:row r="5" ht="34" customHeight="1">
      <x:c r="A5" s="12" t="str">
        <x:v>西元年度</x:v>
      </x:c>
      <x:c r="B5" s="12" t="str">
        <x:v>民國年度</x:v>
      </x:c>
      <x:c r="C5" s="12" t="str">
        <x:v>公證件數</x:v>
      </x:c>
      <x:c r="D5" s="12" t="str">
        <x:v>認證件數</x:v>
      </x:c>
      <x:c r="E5" s="12" t="str">
        <x:v>年末全職人數</x:v>
      </x:c>
      <x:c r="F5" s="12" t="str">
        <x:v>全區產值（萬元）</x:v>
      </x:c>
      <x:c r="G5" s="12" t="str">
        <x:v>人均年產值（萬元）</x:v>
      </x:c>
      <x:c r="H5" s="12" t="str">
        <x:v>人均月產值（萬元）</x:v>
      </x:c>
    </x:row>
    <x:row r="6" ht="22" customHeight="1">
      <x:c r="A6" s="15" t="n">
        <x:v>2016</x:v>
      </x:c>
      <x:c r="B6" s="15" t="n">
        <x:v>105</x:v>
      </x:c>
      <x:c r="C6" s="37" t="n">
        <x:f>'案件與計算'!C16</x:f>
        <x:v>2385</x:v>
      </x:c>
      <x:c r="D6" s="37" t="n">
        <x:f>'案件與計算'!D16</x:f>
        <x:v>2184</x:v>
      </x:c>
      <x:c r="E6" s="37" t="n">
        <x:f>'案件與計算'!E16</x:f>
        <x:v>3</x:v>
      </x:c>
      <x:c r="F6" s="38" t="n">
        <x:f>'案件與計算'!F16/10000</x:f>
        <x:v>1033.32</x:v>
      </x:c>
      <x:c r="G6" s="38" t="n">
        <x:f>'案件與計算'!G16/10000</x:f>
        <x:v>344.44</x:v>
      </x:c>
      <x:c r="H6" s="38" t="n">
        <x:f>G6/12</x:f>
        <x:v>28.703333333333333</x:v>
      </x:c>
    </x:row>
    <x:row r="7" ht="22" customHeight="1">
      <x:c r="A7" s="2" t="n">
        <x:v>2017</x:v>
      </x:c>
      <x:c r="B7" s="2" t="n">
        <x:v>106</x:v>
      </x:c>
      <x:c r="C7" s="20" t="n">
        <x:f>'案件與計算'!C38</x:f>
        <x:v>2873</x:v>
      </x:c>
      <x:c r="D7" s="20" t="n">
        <x:f>'案件與計算'!D38</x:f>
        <x:v>2106</x:v>
      </x:c>
      <x:c r="E7" s="20" t="n">
        <x:f>'案件與計算'!E38</x:f>
        <x:v>3</x:v>
      </x:c>
      <x:c r="F7" s="27" t="n">
        <x:f>'案件與計算'!F38/10000</x:f>
        <x:v>1202.76</x:v>
      </x:c>
      <x:c r="G7" s="27" t="n">
        <x:f>'案件與計算'!G38/10000</x:f>
        <x:v>400.92</x:v>
      </x:c>
      <x:c r="H7" s="27" t="n">
        <x:f>G7/12</x:f>
        <x:v>33.410000000000004</x:v>
      </x:c>
    </x:row>
    <x:row r="8" ht="22" customHeight="1">
      <x:c r="A8" s="15" t="n">
        <x:v>2018</x:v>
      </x:c>
      <x:c r="B8" s="15" t="n">
        <x:v>107</x:v>
      </x:c>
      <x:c r="C8" s="37" t="n">
        <x:f>'案件與計算'!C60</x:f>
        <x:v>3004</x:v>
      </x:c>
      <x:c r="D8" s="37" t="n">
        <x:f>'案件與計算'!D60</x:f>
        <x:v>2925</x:v>
      </x:c>
      <x:c r="E8" s="37" t="n">
        <x:f>'案件與計算'!E60</x:f>
        <x:v>3</x:v>
      </x:c>
      <x:c r="F8" s="38" t="n">
        <x:f>'案件與計算'!F60/10000</x:f>
        <x:v>1315.44</x:v>
      </x:c>
      <x:c r="G8" s="38" t="n">
        <x:f>'案件與計算'!G60/10000</x:f>
        <x:v>438.48</x:v>
      </x:c>
      <x:c r="H8" s="38" t="n">
        <x:f>G8/12</x:f>
        <x:v>36.54</x:v>
      </x:c>
    </x:row>
    <x:row r="9" ht="22" customHeight="1">
      <x:c r="A9" s="2" t="n">
        <x:v>2019</x:v>
      </x:c>
      <x:c r="B9" s="2" t="n">
        <x:v>108</x:v>
      </x:c>
      <x:c r="C9" s="20" t="n">
        <x:f>'案件與計算'!C82</x:f>
        <x:v>3189</x:v>
      </x:c>
      <x:c r="D9" s="20" t="n">
        <x:f>'案件與計算'!D82</x:f>
        <x:v>2931</x:v>
      </x:c>
      <x:c r="E9" s="20" t="n">
        <x:f>'案件與計算'!E82</x:f>
        <x:v>3</x:v>
      </x:c>
      <x:c r="F9" s="27" t="n">
        <x:f>'案件與計算'!F82/10000</x:f>
        <x:v>1382.52</x:v>
      </x:c>
      <x:c r="G9" s="27" t="n">
        <x:f>'案件與計算'!G82/10000</x:f>
        <x:v>460.84</x:v>
      </x:c>
      <x:c r="H9" s="27" t="n">
        <x:f>G9/12</x:f>
        <x:v>38.40333333333333</x:v>
      </x:c>
    </x:row>
    <x:row r="10" ht="22" customHeight="1">
      <x:c r="A10" s="15" t="n">
        <x:v>2020</x:v>
      </x:c>
      <x:c r="B10" s="15" t="n">
        <x:v>109</x:v>
      </x:c>
      <x:c r="C10" s="37" t="n">
        <x:f>'案件與計算'!C104</x:f>
        <x:v>3680</x:v>
      </x:c>
      <x:c r="D10" s="37" t="n">
        <x:f>'案件與計算'!D104</x:f>
        <x:v>1941</x:v>
      </x:c>
      <x:c r="E10" s="37" t="n">
        <x:f>'案件與計算'!E104</x:f>
        <x:v>4</x:v>
      </x:c>
      <x:c r="F10" s="38" t="n">
        <x:f>'案件與計算'!F104/10000</x:f>
        <x:v>1480.08</x:v>
      </x:c>
      <x:c r="G10" s="38" t="n">
        <x:f>'案件與計算'!G104/10000</x:f>
        <x:v>370.02</x:v>
      </x:c>
      <x:c r="H10" s="38" t="n">
        <x:f>G10/12</x:f>
        <x:v>30.834999999999997</x:v>
      </x:c>
    </x:row>
    <x:row r="11" ht="22" customHeight="1">
      <x:c r="A11" s="2" t="n">
        <x:v>2021</x:v>
      </x:c>
      <x:c r="B11" s="2" t="n">
        <x:v>110</x:v>
      </x:c>
      <x:c r="C11" s="20" t="n">
        <x:f>'案件與計算'!C126</x:f>
        <x:v>4781</x:v>
      </x:c>
      <x:c r="D11" s="20" t="n">
        <x:f>'案件與計算'!D126</x:f>
        <x:v>1736</x:v>
      </x:c>
      <x:c r="E11" s="20" t="n">
        <x:f>'案件與計算'!E126</x:f>
        <x:v>3</x:v>
      </x:c>
      <x:c r="F11" s="27" t="n">
        <x:f>'案件與計算'!F126/10000</x:f>
        <x:v>1860.04</x:v>
      </x:c>
      <x:c r="G11" s="27" t="n">
        <x:f>'案件與計算'!G126/10000</x:f>
        <x:v>620.0133333333333</x:v>
      </x:c>
      <x:c r="H11" s="27" t="n">
        <x:f>G11/12</x:f>
        <x:v>51.66777777777778</x:v>
      </x:c>
    </x:row>
    <x:row r="12" ht="22" customHeight="1">
      <x:c r="A12" s="15" t="n">
        <x:v>2022</x:v>
      </x:c>
      <x:c r="B12" s="15" t="n">
        <x:v>111</x:v>
      </x:c>
      <x:c r="C12" s="37" t="n">
        <x:f>'案件與計算'!C148</x:f>
        <x:v>7115</x:v>
      </x:c>
      <x:c r="D12" s="37" t="n">
        <x:f>'案件與計算'!D148</x:f>
        <x:v>2338</x:v>
      </x:c>
      <x:c r="E12" s="37" t="n">
        <x:f>'案件與計算'!E148</x:f>
        <x:v>4</x:v>
      </x:c>
      <x:c r="F12" s="38" t="n">
        <x:f>'案件與計算'!F148/10000</x:f>
        <x:v>2748.44</x:v>
      </x:c>
      <x:c r="G12" s="38" t="n">
        <x:f>'案件與計算'!G148/10000</x:f>
        <x:v>687.11</x:v>
      </x:c>
      <x:c r="H12" s="38" t="n">
        <x:f>G12/12</x:f>
        <x:v>57.259166666666665</x:v>
      </x:c>
    </x:row>
    <x:row r="13" ht="22" customHeight="1">
      <x:c r="A13" s="2" t="n">
        <x:v>2023</x:v>
      </x:c>
      <x:c r="B13" s="2" t="n">
        <x:v>112</x:v>
      </x:c>
      <x:c r="C13" s="20" t="n">
        <x:f>'案件與計算'!C170</x:f>
        <x:v>6119</x:v>
      </x:c>
      <x:c r="D13" s="20" t="n">
        <x:f>'案件與計算'!D170</x:f>
        <x:v>3123</x:v>
      </x:c>
      <x:c r="E13" s="20" t="n">
        <x:f>'案件與計算'!E170</x:f>
        <x:v>5</x:v>
      </x:c>
      <x:c r="F13" s="27" t="n">
        <x:f>'案件與計算'!F170/10000</x:f>
        <x:v>2452.68</x:v>
      </x:c>
      <x:c r="G13" s="27" t="n">
        <x:f>'案件與計算'!G170/10000</x:f>
        <x:v>490.536</x:v>
      </x:c>
      <x:c r="H13" s="27" t="n">
        <x:f>G13/12</x:f>
        <x:v>40.878</x:v>
      </x:c>
    </x:row>
    <x:row r="14" ht="22" customHeight="1">
      <x:c r="A14" s="15" t="n">
        <x:v>2024</x:v>
      </x:c>
      <x:c r="B14" s="15" t="n">
        <x:v>113</x:v>
      </x:c>
      <x:c r="C14" s="37" t="n">
        <x:f>'案件與計算'!C192</x:f>
        <x:v>6187</x:v>
      </x:c>
      <x:c r="D14" s="37" t="n">
        <x:f>'案件與計算'!D192</x:f>
        <x:v>3497</x:v>
      </x:c>
      <x:c r="E14" s="37" t="n">
        <x:f>'案件與計算'!E192</x:f>
        <x:v>6</x:v>
      </x:c>
      <x:c r="F14" s="38" t="n">
        <x:f>'案件與計算'!F192/10000</x:f>
        <x:v>2507.08</x:v>
      </x:c>
      <x:c r="G14" s="38" t="n">
        <x:f>'案件與計算'!G192/10000</x:f>
        <x:v>417.84666666666664</x:v>
      </x:c>
      <x:c r="H14" s="38" t="n">
        <x:f>G14/12</x:f>
        <x:v>34.82055555555555</x:v>
      </x:c>
    </x:row>
    <x:row r="15" ht="22" customHeight="1">
      <x:c r="A15" s="22" t="n">
        <x:v>2025</x:v>
      </x:c>
      <x:c r="B15" s="22" t="n">
        <x:v>114</x:v>
      </x:c>
      <x:c r="C15" s="39" t="n">
        <x:f>'案件與計算'!C214</x:f>
        <x:v>6066</x:v>
      </x:c>
      <x:c r="D15" s="39" t="n">
        <x:f>'案件與計算'!D214</x:f>
        <x:v>3738</x:v>
      </x:c>
      <x:c r="E15" s="39" t="n">
        <x:f>'案件與計算'!E214</x:f>
        <x:v>5</x:v>
      </x:c>
      <x:c r="F15" s="40" t="n">
        <x:f>'案件與計算'!F214/10000</x:f>
        <x:v>2482.8</x:v>
      </x:c>
      <x:c r="G15" s="40" t="n">
        <x:f>'案件與計算'!G214/10000</x:f>
        <x:v>496.56</x:v>
      </x:c>
      <x:c r="H15" s="40" t="n">
        <x:f>G15/12</x:f>
        <x:v>41.38</x:v>
      </x:c>
    </x:row>
    <x:row r="16" ht="22" customHeight="1">
      <x:c r="A16" s="2"/>
      <x:c r="B16" s="2"/>
      <x:c r="C16" s="2"/>
      <x:c r="D16" s="2"/>
      <x:c r="E16" s="2"/>
      <x:c r="F16" s="2"/>
      <x:c r="G16" s="2"/>
      <x:c r="H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</x:row>
    <x:row r="18" ht="38" customHeight="1">
      <x:c r="A18" s="10" t="str">
        <x:v>公式：公證件數 × 3,600元 ＋ 認證件數 × 800元；再除以年末全職人數。單價可於「說明與來源」B4、B5調整。</x:v>
      </x:c>
      <x:c r="B18" s="10"/>
      <x:c r="C18" s="10"/>
      <x:c r="D18" s="10"/>
      <x:c r="E18" s="10"/>
      <x:c r="F18" s="10"/>
      <x:c r="G18" s="10"/>
      <x:c r="H18" s="10"/>
    </x:row>
    <x:row r="19" ht="38" customHeight="1">
      <x:c r="A19" s="10" t="str">
        <x:v>全職人數：3、3、3、3、4、3、4、5、6、5。2020曹丞善加入、2021遷出；2022–2024每年新增1人；2025江佩瑜遷出至雲林。</x:v>
      </x:c>
      <x:c r="B19" s="10"/>
      <x:c r="C19" s="10"/>
      <x:c r="D19" s="10"/>
      <x:c r="E19" s="10"/>
      <x:c r="F19" s="10"/>
      <x:c r="G19" s="10"/>
      <x:c r="H19" s="10"/>
    </x:row>
    <x:row r="20" ht="38" customHeight="1">
      <x:c r="A20" s="10" t="str">
        <x:v>本表案件量含兼職認證案件，但人數排除兼職；結果為全區市場產值÷全職人數，可能高估全職平均收入，且非扣除成本後的淨利。</x:v>
      </x:c>
      <x:c r="B20" s="10"/>
      <x:c r="C20" s="10"/>
      <x:c r="D20" s="10"/>
      <x:c r="E20" s="10"/>
      <x:c r="F20" s="10"/>
      <x:c r="G20" s="10"/>
      <x:c r="H20" s="10"/>
    </x:row>
    <x:row r="21" ht="38" customHeight="1">
      <x:c r="A21" s="10" t="str">
        <x:v>新增或遷出未折算月份；2025年度嘉義仍包含江佩瑜遷出前辦理案件，年底人數為5。</x:v>
      </x:c>
      <x:c r="B21" s="10"/>
      <x:c r="C21" s="10"/>
      <x:c r="D21" s="10"/>
      <x:c r="E21" s="10"/>
      <x:c r="F21" s="10"/>
      <x:c r="G21" s="10"/>
      <x:c r="H21" s="10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</x:row>
    <x:row r="25" ht="22" customHeight="1">
      <x:c r="A25" s="2"/>
      <x:c r="B25" s="2"/>
      <x:c r="C25" s="2"/>
      <x:c r="D25" s="2"/>
      <x:c r="E25" s="2"/>
      <x:c r="F25" s="2"/>
      <x:c r="G25" s="2"/>
      <x:c r="H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</x:row>
    <x:row r="27" ht="22" customHeight="1">
      <x:c r="A27" s="2"/>
      <x:c r="B27" s="2"/>
      <x:c r="C27" s="2"/>
      <x:c r="D27" s="2"/>
      <x:c r="E27" s="2"/>
      <x:c r="F27" s="2"/>
      <x:c r="G27" s="2"/>
      <x:c r="H27" s="2"/>
    </x:row>
    <x:row r="28" ht="22" customHeight="1">
      <x:c r="A28" s="2"/>
      <x:c r="B28" s="2"/>
      <x:c r="C28" s="2"/>
      <x:c r="D28" s="2"/>
      <x:c r="E28" s="2"/>
      <x:c r="F28" s="2"/>
      <x:c r="G28" s="2"/>
      <x:c r="H28" s="2"/>
    </x:row>
    <x:row r="29" ht="22" customHeight="1">
      <x:c r="A29" s="2"/>
      <x:c r="B29" s="2"/>
      <x:c r="C29" s="2"/>
      <x:c r="D29" s="2"/>
      <x:c r="E29" s="2"/>
      <x:c r="F29" s="2"/>
      <x:c r="G29" s="2"/>
      <x:c r="H29" s="2"/>
    </x:row>
    <x:row r="30" ht="22" customHeight="1">
      <x:c r="A30" s="2"/>
      <x:c r="B30" s="2"/>
      <x:c r="C30" s="2"/>
      <x:c r="D30" s="2"/>
      <x:c r="E30" s="2"/>
      <x:c r="F30" s="2"/>
      <x:c r="G30" s="2"/>
      <x:c r="H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</x:row>
    <x:row r="156" ht="22" customHeight="1">
      <x:c r="A156" s="2"/>
      <x:c r="B156" s="2"/>
      <x:c r="C156" s="2"/>
      <x:c r="D156" s="2"/>
      <x:c r="E156" s="2"/>
      <x:c r="F156" s="2"/>
      <x:c r="G156" s="2"/>
      <x:c r="H156" s="2"/>
    </x:row>
    <x:row r="157" ht="22" customHeight="1">
      <x:c r="A157" s="2"/>
      <x:c r="B157" s="2"/>
      <x:c r="C157" s="2"/>
      <x:c r="D157" s="2"/>
      <x:c r="E157" s="2"/>
      <x:c r="F157" s="2"/>
      <x:c r="G157" s="2"/>
      <x:c r="H157" s="2"/>
    </x:row>
    <x:row r="158" ht="22" customHeight="1">
      <x:c r="A158" s="2"/>
      <x:c r="B158" s="2"/>
      <x:c r="C158" s="2"/>
      <x:c r="D158" s="2"/>
      <x:c r="E158" s="2"/>
      <x:c r="F158" s="2"/>
      <x:c r="G158" s="2"/>
      <x:c r="H158" s="2"/>
    </x:row>
    <x:row r="159" ht="22" customHeight="1">
      <x:c r="A159" s="2"/>
      <x:c r="B159" s="2"/>
      <x:c r="C159" s="2"/>
      <x:c r="D159" s="2"/>
      <x:c r="E159" s="2"/>
      <x:c r="F159" s="2"/>
      <x:c r="G159" s="2"/>
      <x:c r="H159" s="2"/>
    </x:row>
    <x:row r="160" ht="22" customHeight="1">
      <x:c r="A160" s="2"/>
      <x:c r="B160" s="2"/>
      <x:c r="C160" s="2"/>
      <x:c r="D160" s="2"/>
      <x:c r="E160" s="2"/>
      <x:c r="F160" s="2"/>
      <x:c r="G160" s="2"/>
      <x:c r="H160" s="2"/>
    </x:row>
    <x:row r="161" ht="22" customHeight="1">
      <x:c r="A161" s="2"/>
      <x:c r="B161" s="2"/>
      <x:c r="C161" s="2"/>
      <x:c r="D161" s="2"/>
      <x:c r="E161" s="2"/>
      <x:c r="F161" s="2"/>
      <x:c r="G161" s="2"/>
      <x:c r="H161" s="2"/>
    </x:row>
    <x:row r="162" ht="22" customHeight="1">
      <x:c r="A162" s="2"/>
      <x:c r="B162" s="2"/>
      <x:c r="C162" s="2"/>
      <x:c r="D162" s="2"/>
      <x:c r="E162" s="2"/>
      <x:c r="F162" s="2"/>
      <x:c r="G162" s="2"/>
      <x:c r="H162" s="2"/>
    </x:row>
    <x:row r="163" ht="22" customHeight="1">
      <x:c r="A163" s="2"/>
      <x:c r="B163" s="2"/>
      <x:c r="C163" s="2"/>
      <x:c r="D163" s="2"/>
      <x:c r="E163" s="2"/>
      <x:c r="F163" s="2"/>
      <x:c r="G163" s="2"/>
      <x:c r="H163" s="2"/>
    </x:row>
    <x:row r="164" ht="22" customHeight="1">
      <x:c r="A164" s="2"/>
      <x:c r="B164" s="2"/>
      <x:c r="C164" s="2"/>
      <x:c r="D164" s="2"/>
      <x:c r="E164" s="2"/>
      <x:c r="F164" s="2"/>
      <x:c r="G164" s="2"/>
      <x:c r="H164" s="2"/>
    </x:row>
    <x:row r="165" ht="22" customHeight="1">
      <x:c r="A165" s="2"/>
      <x:c r="B165" s="2"/>
      <x:c r="C165" s="2"/>
      <x:c r="D165" s="2"/>
      <x:c r="E165" s="2"/>
      <x:c r="F165" s="2"/>
      <x:c r="G165" s="2"/>
      <x:c r="H165" s="2"/>
    </x:row>
    <x:row r="166" ht="22" customHeight="1">
      <x:c r="A166" s="2"/>
      <x:c r="B166" s="2"/>
      <x:c r="C166" s="2"/>
      <x:c r="D166" s="2"/>
      <x:c r="E166" s="2"/>
      <x:c r="F166" s="2"/>
      <x:c r="G166" s="2"/>
      <x:c r="H166" s="2"/>
    </x:row>
    <x:row r="167" ht="22" customHeight="1">
      <x:c r="A167" s="2"/>
      <x:c r="B167" s="2"/>
      <x:c r="C167" s="2"/>
      <x:c r="D167" s="2"/>
      <x:c r="E167" s="2"/>
      <x:c r="F167" s="2"/>
      <x:c r="G167" s="2"/>
      <x:c r="H167" s="2"/>
    </x:row>
    <x:row r="168" ht="22" customHeight="1">
      <x:c r="A168" s="2"/>
      <x:c r="B168" s="2"/>
      <x:c r="C168" s="2"/>
      <x:c r="D168" s="2"/>
      <x:c r="E168" s="2"/>
      <x:c r="F168" s="2"/>
      <x:c r="G168" s="2"/>
      <x:c r="H168" s="2"/>
    </x:row>
    <x:row r="169" ht="22" customHeight="1">
      <x:c r="A169" s="2"/>
      <x:c r="B169" s="2"/>
      <x:c r="C169" s="2"/>
      <x:c r="D169" s="2"/>
      <x:c r="E169" s="2"/>
      <x:c r="F169" s="2"/>
      <x:c r="G169" s="2"/>
      <x:c r="H169" s="2"/>
    </x:row>
    <x:row r="170" ht="22" customHeight="1">
      <x:c r="A170" s="2"/>
      <x:c r="B170" s="2"/>
      <x:c r="C170" s="2"/>
      <x:c r="D170" s="2"/>
      <x:c r="E170" s="2"/>
      <x:c r="F170" s="2"/>
      <x:c r="G170" s="2"/>
      <x:c r="H170" s="2"/>
    </x:row>
    <x:row r="171" ht="22" customHeight="1">
      <x:c r="A171" s="2"/>
      <x:c r="B171" s="2"/>
      <x:c r="C171" s="2"/>
      <x:c r="D171" s="2"/>
      <x:c r="E171" s="2"/>
      <x:c r="F171" s="2"/>
      <x:c r="G171" s="2"/>
      <x:c r="H171" s="2"/>
    </x:row>
    <x:row r="172" ht="22" customHeight="1">
      <x:c r="A172" s="2"/>
      <x:c r="B172" s="2"/>
      <x:c r="C172" s="2"/>
      <x:c r="D172" s="2"/>
      <x:c r="E172" s="2"/>
      <x:c r="F172" s="2"/>
      <x:c r="G172" s="2"/>
      <x:c r="H172" s="2"/>
    </x:row>
    <x:row r="173" ht="22" customHeight="1">
      <x:c r="A173" s="2"/>
      <x:c r="B173" s="2"/>
      <x:c r="C173" s="2"/>
      <x:c r="D173" s="2"/>
      <x:c r="E173" s="2"/>
      <x:c r="F173" s="2"/>
      <x:c r="G173" s="2"/>
      <x:c r="H173" s="2"/>
    </x:row>
    <x:row r="174" ht="22" customHeight="1">
      <x:c r="A174" s="2"/>
      <x:c r="B174" s="2"/>
      <x:c r="C174" s="2"/>
      <x:c r="D174" s="2"/>
      <x:c r="E174" s="2"/>
      <x:c r="F174" s="2"/>
      <x:c r="G174" s="2"/>
      <x:c r="H174" s="2"/>
    </x:row>
    <x:row r="175" ht="22" customHeight="1">
      <x:c r="A175" s="2"/>
      <x:c r="B175" s="2"/>
      <x:c r="C175" s="2"/>
      <x:c r="D175" s="2"/>
      <x:c r="E175" s="2"/>
      <x:c r="F175" s="2"/>
      <x:c r="G175" s="2"/>
      <x:c r="H175" s="2"/>
    </x:row>
    <x:row r="176" ht="22" customHeight="1">
      <x:c r="A176" s="2"/>
      <x:c r="B176" s="2"/>
      <x:c r="C176" s="2"/>
      <x:c r="D176" s="2"/>
      <x:c r="E176" s="2"/>
      <x:c r="F176" s="2"/>
      <x:c r="G176" s="2"/>
      <x:c r="H176" s="2"/>
    </x:row>
    <x:row r="177" ht="22" customHeight="1">
      <x:c r="A177" s="2"/>
      <x:c r="B177" s="2"/>
      <x:c r="C177" s="2"/>
      <x:c r="D177" s="2"/>
      <x:c r="E177" s="2"/>
      <x:c r="F177" s="2"/>
      <x:c r="G177" s="2"/>
      <x:c r="H177" s="2"/>
    </x:row>
    <x:row r="178" ht="22" customHeight="1">
      <x:c r="A178" s="2"/>
      <x:c r="B178" s="2"/>
      <x:c r="C178" s="2"/>
      <x:c r="D178" s="2"/>
      <x:c r="E178" s="2"/>
      <x:c r="F178" s="2"/>
      <x:c r="G178" s="2"/>
      <x:c r="H178" s="2"/>
    </x:row>
    <x:row r="179" ht="22" customHeight="1">
      <x:c r="A179" s="2"/>
      <x:c r="B179" s="2"/>
      <x:c r="C179" s="2"/>
      <x:c r="D179" s="2"/>
      <x:c r="E179" s="2"/>
      <x:c r="F179" s="2"/>
      <x:c r="G179" s="2"/>
      <x:c r="H179" s="2"/>
    </x:row>
    <x:row r="180" ht="22" customHeight="1">
      <x:c r="A180" s="2"/>
      <x:c r="B180" s="2"/>
      <x:c r="C180" s="2"/>
      <x:c r="D180" s="2"/>
      <x:c r="E180" s="2"/>
      <x:c r="F180" s="2"/>
      <x:c r="G180" s="2"/>
      <x:c r="H180" s="2"/>
    </x:row>
    <x:row r="181" ht="22" customHeight="1">
      <x:c r="A181" s="2"/>
      <x:c r="B181" s="2"/>
      <x:c r="C181" s="2"/>
      <x:c r="D181" s="2"/>
      <x:c r="E181" s="2"/>
      <x:c r="F181" s="2"/>
      <x:c r="G181" s="2"/>
      <x:c r="H181" s="2"/>
    </x:row>
    <x:row r="182" ht="22" customHeight="1">
      <x:c r="A182" s="2"/>
      <x:c r="B182" s="2"/>
      <x:c r="C182" s="2"/>
      <x:c r="D182" s="2"/>
      <x:c r="E182" s="2"/>
      <x:c r="F182" s="2"/>
      <x:c r="G182" s="2"/>
      <x:c r="H182" s="2"/>
    </x:row>
    <x:row r="183" ht="22" customHeight="1">
      <x:c r="A183" s="2"/>
      <x:c r="B183" s="2"/>
      <x:c r="C183" s="2"/>
      <x:c r="D183" s="2"/>
      <x:c r="E183" s="2"/>
      <x:c r="F183" s="2"/>
      <x:c r="G183" s="2"/>
      <x:c r="H183" s="2"/>
    </x:row>
    <x:row r="184" ht="22" customHeight="1">
      <x:c r="A184" s="2"/>
      <x:c r="B184" s="2"/>
      <x:c r="C184" s="2"/>
      <x:c r="D184" s="2"/>
      <x:c r="E184" s="2"/>
      <x:c r="F184" s="2"/>
      <x:c r="G184" s="2"/>
      <x:c r="H184" s="2"/>
    </x:row>
    <x:row r="185" ht="22" customHeight="1">
      <x:c r="A185" s="2"/>
      <x:c r="B185" s="2"/>
      <x:c r="C185" s="2"/>
      <x:c r="D185" s="2"/>
      <x:c r="E185" s="2"/>
      <x:c r="F185" s="2"/>
      <x:c r="G185" s="2"/>
      <x:c r="H185" s="2"/>
    </x:row>
    <x:row r="186" ht="22" customHeight="1">
      <x:c r="A186" s="2"/>
      <x:c r="B186" s="2"/>
      <x:c r="C186" s="2"/>
      <x:c r="D186" s="2"/>
      <x:c r="E186" s="2"/>
      <x:c r="F186" s="2"/>
      <x:c r="G186" s="2"/>
      <x:c r="H186" s="2"/>
    </x:row>
    <x:row r="187" ht="22" customHeight="1">
      <x:c r="A187" s="2"/>
      <x:c r="B187" s="2"/>
      <x:c r="C187" s="2"/>
      <x:c r="D187" s="2"/>
      <x:c r="E187" s="2"/>
      <x:c r="F187" s="2"/>
      <x:c r="G187" s="2"/>
      <x:c r="H187" s="2"/>
    </x:row>
    <x:row r="188" ht="22" customHeight="1">
      <x:c r="A188" s="2"/>
      <x:c r="B188" s="2"/>
      <x:c r="C188" s="2"/>
      <x:c r="D188" s="2"/>
      <x:c r="E188" s="2"/>
      <x:c r="F188" s="2"/>
      <x:c r="G188" s="2"/>
      <x:c r="H188" s="2"/>
    </x:row>
    <x:row r="189" ht="22" customHeight="1">
      <x:c r="A189" s="2"/>
      <x:c r="B189" s="2"/>
      <x:c r="C189" s="2"/>
      <x:c r="D189" s="2"/>
      <x:c r="E189" s="2"/>
      <x:c r="F189" s="2"/>
      <x:c r="G189" s="2"/>
      <x:c r="H189" s="2"/>
    </x:row>
    <x:row r="190" ht="22" customHeight="1">
      <x:c r="A190" s="2"/>
      <x:c r="B190" s="2"/>
      <x:c r="C190" s="2"/>
      <x:c r="D190" s="2"/>
      <x:c r="E190" s="2"/>
      <x:c r="F190" s="2"/>
      <x:c r="G190" s="2"/>
      <x:c r="H190" s="2"/>
    </x:row>
    <x:row r="191" ht="22" customHeight="1">
      <x:c r="A191" s="2"/>
      <x:c r="B191" s="2"/>
      <x:c r="C191" s="2"/>
      <x:c r="D191" s="2"/>
      <x:c r="E191" s="2"/>
      <x:c r="F191" s="2"/>
      <x:c r="G191" s="2"/>
      <x:c r="H191" s="2"/>
    </x:row>
    <x:row r="192" ht="22" customHeight="1">
      <x:c r="A192" s="2"/>
      <x:c r="B192" s="2"/>
      <x:c r="C192" s="2"/>
      <x:c r="D192" s="2"/>
      <x:c r="E192" s="2"/>
      <x:c r="F192" s="2"/>
      <x:c r="G192" s="2"/>
      <x:c r="H192" s="2"/>
    </x:row>
    <x:row r="193" ht="22" customHeight="1">
      <x:c r="A193" s="2"/>
      <x:c r="B193" s="2"/>
      <x:c r="C193" s="2"/>
      <x:c r="D193" s="2"/>
      <x:c r="E193" s="2"/>
      <x:c r="F193" s="2"/>
      <x:c r="G193" s="2"/>
      <x:c r="H193" s="2"/>
    </x:row>
    <x:row r="194" ht="22" customHeight="1">
      <x:c r="A194" s="2"/>
      <x:c r="B194" s="2"/>
      <x:c r="C194" s="2"/>
      <x:c r="D194" s="2"/>
      <x:c r="E194" s="2"/>
      <x:c r="F194" s="2"/>
      <x:c r="G194" s="2"/>
      <x:c r="H194" s="2"/>
    </x:row>
    <x:row r="195" ht="22" customHeight="1">
      <x:c r="A195" s="2"/>
      <x:c r="B195" s="2"/>
      <x:c r="C195" s="2"/>
      <x:c r="D195" s="2"/>
      <x:c r="E195" s="2"/>
      <x:c r="F195" s="2"/>
      <x:c r="G195" s="2"/>
      <x:c r="H195" s="2"/>
    </x:row>
    <x:row r="196" ht="22" customHeight="1">
      <x:c r="A196" s="2"/>
      <x:c r="B196" s="2"/>
      <x:c r="C196" s="2"/>
      <x:c r="D196" s="2"/>
      <x:c r="E196" s="2"/>
      <x:c r="F196" s="2"/>
      <x:c r="G196" s="2"/>
      <x:c r="H196" s="2"/>
    </x:row>
    <x:row r="197" ht="22" customHeight="1">
      <x:c r="A197" s="2"/>
      <x:c r="B197" s="2"/>
      <x:c r="C197" s="2"/>
      <x:c r="D197" s="2"/>
      <x:c r="E197" s="2"/>
      <x:c r="F197" s="2"/>
      <x:c r="G197" s="2"/>
      <x:c r="H197" s="2"/>
    </x:row>
    <x:row r="198" ht="22" customHeight="1">
      <x:c r="A198" s="2"/>
      <x:c r="B198" s="2"/>
      <x:c r="C198" s="2"/>
      <x:c r="D198" s="2"/>
      <x:c r="E198" s="2"/>
      <x:c r="F198" s="2"/>
      <x:c r="G198" s="2"/>
      <x:c r="H198" s="2"/>
    </x:row>
    <x:row r="199" ht="22" customHeight="1">
      <x:c r="A199" s="2"/>
      <x:c r="B199" s="2"/>
      <x:c r="C199" s="2"/>
      <x:c r="D199" s="2"/>
      <x:c r="E199" s="2"/>
      <x:c r="F199" s="2"/>
      <x:c r="G199" s="2"/>
      <x:c r="H199" s="2"/>
    </x:row>
    <x:row r="200" ht="22" customHeight="1">
      <x:c r="A200" s="2"/>
      <x:c r="B200" s="2"/>
      <x:c r="C200" s="2"/>
      <x:c r="D200" s="2"/>
      <x:c r="E200" s="2"/>
      <x:c r="F200" s="2"/>
      <x:c r="G200" s="2"/>
      <x:c r="H200" s="2"/>
    </x:row>
    <x:row r="201" ht="22" customHeight="1">
      <x:c r="A201" s="2"/>
      <x:c r="B201" s="2"/>
      <x:c r="C201" s="2"/>
      <x:c r="D201" s="2"/>
      <x:c r="E201" s="2"/>
      <x:c r="F201" s="2"/>
      <x:c r="G201" s="2"/>
      <x:c r="H201" s="2"/>
    </x:row>
    <x:row r="202" ht="22" customHeight="1">
      <x:c r="A202" s="2"/>
      <x:c r="B202" s="2"/>
      <x:c r="C202" s="2"/>
      <x:c r="D202" s="2"/>
      <x:c r="E202" s="2"/>
      <x:c r="F202" s="2"/>
      <x:c r="G202" s="2"/>
      <x:c r="H202" s="2"/>
    </x:row>
    <x:row r="203" ht="22" customHeight="1">
      <x:c r="A203" s="2"/>
      <x:c r="B203" s="2"/>
      <x:c r="C203" s="2"/>
      <x:c r="D203" s="2"/>
      <x:c r="E203" s="2"/>
      <x:c r="F203" s="2"/>
      <x:c r="G203" s="2"/>
      <x:c r="H203" s="2"/>
    </x:row>
    <x:row r="204" ht="22" customHeight="1">
      <x:c r="A204" s="2"/>
      <x:c r="B204" s="2"/>
      <x:c r="C204" s="2"/>
      <x:c r="D204" s="2"/>
      <x:c r="E204" s="2"/>
      <x:c r="F204" s="2"/>
      <x:c r="G204" s="2"/>
      <x:c r="H204" s="2"/>
    </x:row>
    <x:row r="205" ht="22" customHeight="1">
      <x:c r="A205" s="2"/>
      <x:c r="B205" s="2"/>
      <x:c r="C205" s="2"/>
      <x:c r="D205" s="2"/>
      <x:c r="E205" s="2"/>
      <x:c r="F205" s="2"/>
      <x:c r="G205" s="2"/>
      <x:c r="H205" s="2"/>
    </x:row>
    <x:row r="206" ht="22" customHeight="1">
      <x:c r="A206" s="2"/>
      <x:c r="B206" s="2"/>
      <x:c r="C206" s="2"/>
      <x:c r="D206" s="2"/>
      <x:c r="E206" s="2"/>
      <x:c r="F206" s="2"/>
      <x:c r="G206" s="2"/>
      <x:c r="H206" s="2"/>
    </x:row>
    <x:row r="207" ht="22" customHeight="1">
      <x:c r="A207" s="2"/>
      <x:c r="B207" s="2"/>
      <x:c r="C207" s="2"/>
      <x:c r="D207" s="2"/>
      <x:c r="E207" s="2"/>
      <x:c r="F207" s="2"/>
      <x:c r="G207" s="2"/>
      <x:c r="H207" s="2"/>
    </x:row>
    <x:row r="208" ht="22" customHeight="1">
      <x:c r="A208" s="2"/>
      <x:c r="B208" s="2"/>
      <x:c r="C208" s="2"/>
      <x:c r="D208" s="2"/>
      <x:c r="E208" s="2"/>
      <x:c r="F208" s="2"/>
      <x:c r="G208" s="2"/>
      <x:c r="H208" s="2"/>
    </x:row>
    <x:row r="209" ht="22" customHeight="1">
      <x:c r="A209" s="2"/>
      <x:c r="B209" s="2"/>
      <x:c r="C209" s="2"/>
      <x:c r="D209" s="2"/>
      <x:c r="E209" s="2"/>
      <x:c r="F209" s="2"/>
      <x:c r="G209" s="2"/>
      <x:c r="H209" s="2"/>
    </x:row>
    <x:row r="210" ht="22" customHeight="1">
      <x:c r="A210" s="2"/>
      <x:c r="B210" s="2"/>
      <x:c r="C210" s="2"/>
      <x:c r="D210" s="2"/>
      <x:c r="E210" s="2"/>
      <x:c r="F210" s="2"/>
      <x:c r="G210" s="2"/>
      <x:c r="H210" s="2"/>
    </x:row>
    <x:row r="211" ht="22" customHeight="1">
      <x:c r="A211" s="2"/>
      <x:c r="B211" s="2"/>
      <x:c r="C211" s="2"/>
      <x:c r="D211" s="2"/>
      <x:c r="E211" s="2"/>
      <x:c r="F211" s="2"/>
      <x:c r="G211" s="2"/>
      <x:c r="H211" s="2"/>
    </x:row>
    <x:row r="212" ht="22" customHeight="1">
      <x:c r="A212" s="2"/>
      <x:c r="B212" s="2"/>
      <x:c r="C212" s="2"/>
      <x:c r="D212" s="2"/>
      <x:c r="E212" s="2"/>
      <x:c r="F212" s="2"/>
      <x:c r="G212" s="2"/>
      <x:c r="H212" s="2"/>
    </x:row>
    <x:row r="213" ht="22" customHeight="1">
      <x:c r="A213" s="2"/>
      <x:c r="B213" s="2"/>
      <x:c r="C213" s="2"/>
      <x:c r="D213" s="2"/>
      <x:c r="E213" s="2"/>
      <x:c r="F213" s="2"/>
      <x:c r="G213" s="2"/>
      <x:c r="H213" s="2"/>
    </x:row>
    <x:row r="214" ht="22" customHeight="1">
      <x:c r="A214" s="2"/>
      <x:c r="B214" s="2"/>
      <x:c r="C214" s="2"/>
      <x:c r="D214" s="2"/>
      <x:c r="E214" s="2"/>
      <x:c r="F214" s="2"/>
      <x:c r="G214" s="2"/>
      <x:c r="H214" s="2"/>
    </x:row>
    <x:row r="215" ht="22" customHeight="1">
      <x:c r="A215" s="2"/>
      <x:c r="B215" s="2"/>
      <x:c r="C215" s="2"/>
      <x:c r="D215" s="2"/>
      <x:c r="E215" s="2"/>
      <x:c r="F215" s="2"/>
      <x:c r="G215" s="2"/>
      <x:c r="H215" s="2"/>
    </x:row>
    <x:row r="216" ht="22" customHeight="1">
      <x:c r="A216" s="2"/>
      <x:c r="B216" s="2"/>
      <x:c r="C216" s="2"/>
      <x:c r="D216" s="2"/>
      <x:c r="E216" s="2"/>
      <x:c r="F216" s="2"/>
      <x:c r="G216" s="2"/>
      <x:c r="H216" s="2"/>
    </x:row>
    <x:row r="217" ht="22" customHeight="1">
      <x:c r="A217" s="2"/>
      <x:c r="B217" s="2"/>
      <x:c r="C217" s="2"/>
      <x:c r="D217" s="2"/>
      <x:c r="E217" s="2"/>
      <x:c r="F217" s="2"/>
      <x:c r="G217" s="2"/>
      <x:c r="H217" s="2"/>
    </x:row>
    <x:row r="218" ht="22" customHeight="1">
      <x:c r="A218" s="2"/>
      <x:c r="B218" s="2"/>
      <x:c r="C218" s="2"/>
      <x:c r="D218" s="2"/>
      <x:c r="E218" s="2"/>
      <x:c r="F218" s="2"/>
      <x:c r="G218" s="2"/>
      <x:c r="H218" s="2"/>
    </x:row>
    <x:row r="219" ht="22" customHeight="1">
      <x:c r="A219" s="2"/>
      <x:c r="B219" s="2"/>
      <x:c r="C219" s="2"/>
      <x:c r="D219" s="2"/>
      <x:c r="E219" s="2"/>
      <x:c r="F219" s="2"/>
      <x:c r="G219" s="2"/>
      <x:c r="H219" s="2"/>
    </x:row>
    <x:row r="220" ht="22" customHeight="1">
      <x:c r="A220" s="2"/>
      <x:c r="B220" s="2"/>
      <x:c r="C220" s="2"/>
      <x:c r="D220" s="2"/>
      <x:c r="E220" s="2"/>
      <x:c r="F220" s="2"/>
      <x:c r="G220" s="2"/>
      <x:c r="H220" s="2"/>
    </x:row>
    <x:row r="221" ht="22" customHeight="1">
      <x:c r="A221" s="2"/>
      <x:c r="B221" s="2"/>
      <x:c r="C221" s="2"/>
      <x:c r="D221" s="2"/>
      <x:c r="E221" s="2"/>
      <x:c r="F221" s="2"/>
      <x:c r="G221" s="2"/>
      <x:c r="H221" s="2"/>
    </x:row>
    <x:row r="222" ht="22" customHeight="1">
      <x:c r="A222" s="2"/>
      <x:c r="B222" s="2"/>
      <x:c r="C222" s="2"/>
      <x:c r="D222" s="2"/>
      <x:c r="E222" s="2"/>
      <x:c r="F222" s="2"/>
      <x:c r="G222" s="2"/>
      <x:c r="H222" s="2"/>
    </x:row>
    <x:row r="223" ht="22" customHeight="1">
      <x:c r="A223" s="2"/>
      <x:c r="B223" s="2"/>
      <x:c r="C223" s="2"/>
      <x:c r="D223" s="2"/>
      <x:c r="E223" s="2"/>
      <x:c r="F223" s="2"/>
      <x:c r="G223" s="2"/>
      <x:c r="H223" s="2"/>
    </x:row>
    <x:row r="224" ht="22" customHeight="1">
      <x:c r="A224" s="2"/>
      <x:c r="B224" s="2"/>
      <x:c r="C224" s="2"/>
      <x:c r="D224" s="2"/>
      <x:c r="E224" s="2"/>
      <x:c r="F224" s="2"/>
      <x:c r="G224" s="2"/>
      <x:c r="H224" s="2"/>
    </x:row>
    <x:row r="225" ht="22" customHeight="1">
      <x:c r="A225" s="2"/>
      <x:c r="B225" s="2"/>
      <x:c r="C225" s="2"/>
      <x:c r="D225" s="2"/>
      <x:c r="E225" s="2"/>
      <x:c r="F225" s="2"/>
      <x:c r="G225" s="2"/>
      <x:c r="H225" s="2"/>
    </x:row>
    <x:row r="226" ht="22" customHeight="1">
      <x:c r="A226" s="2"/>
      <x:c r="B226" s="2"/>
      <x:c r="C226" s="2"/>
      <x:c r="D226" s="2"/>
      <x:c r="E226" s="2"/>
      <x:c r="F226" s="2"/>
      <x:c r="G226" s="2"/>
      <x:c r="H226" s="2"/>
    </x:row>
    <x:row r="227" ht="22" customHeight="1">
      <x:c r="A227" s="2"/>
      <x:c r="B227" s="2"/>
      <x:c r="C227" s="2"/>
      <x:c r="D227" s="2"/>
      <x:c r="E227" s="2"/>
      <x:c r="F227" s="2"/>
      <x:c r="G227" s="2"/>
      <x:c r="H227" s="2"/>
    </x:row>
    <x:row r="228" ht="22" customHeight="1">
      <x:c r="A228" s="2"/>
      <x:c r="B228" s="2"/>
      <x:c r="C228" s="2"/>
      <x:c r="D228" s="2"/>
      <x:c r="E228" s="2"/>
      <x:c r="F228" s="2"/>
      <x:c r="G228" s="2"/>
      <x:c r="H228" s="2"/>
    </x:row>
    <x:row r="229" ht="22" customHeight="1">
      <x:c r="A229" s="2"/>
      <x:c r="B229" s="2"/>
      <x:c r="C229" s="2"/>
      <x:c r="D229" s="2"/>
      <x:c r="E229" s="2"/>
      <x:c r="F229" s="2"/>
      <x:c r="G229" s="2"/>
      <x:c r="H229" s="2"/>
    </x:row>
    <x:row r="230" ht="22" customHeight="1">
      <x:c r="A230" s="2"/>
      <x:c r="B230" s="2"/>
      <x:c r="C230" s="2"/>
      <x:c r="D230" s="2"/>
      <x:c r="E230" s="2"/>
      <x:c r="F230" s="2"/>
      <x:c r="G230" s="2"/>
      <x:c r="H230" s="2"/>
    </x:row>
    <x:row r="231" ht="22" customHeight="1">
      <x:c r="A231" s="2"/>
      <x:c r="B231" s="2"/>
      <x:c r="C231" s="2"/>
      <x:c r="D231" s="2"/>
      <x:c r="E231" s="2"/>
      <x:c r="F231" s="2"/>
      <x:c r="G231" s="2"/>
      <x:c r="H231" s="2"/>
    </x:row>
    <x:row r="232" ht="22" customHeight="1">
      <x:c r="A232" s="2"/>
      <x:c r="B232" s="2"/>
      <x:c r="C232" s="2"/>
      <x:c r="D232" s="2"/>
      <x:c r="E232" s="2"/>
      <x:c r="F232" s="2"/>
      <x:c r="G232" s="2"/>
      <x:c r="H232" s="2"/>
    </x:row>
    <x:row r="233" ht="22" customHeight="1">
      <x:c r="A233" s="2"/>
      <x:c r="B233" s="2"/>
      <x:c r="C233" s="2"/>
      <x:c r="D233" s="2"/>
      <x:c r="E233" s="2"/>
      <x:c r="F233" s="2"/>
      <x:c r="G233" s="2"/>
      <x:c r="H233" s="2"/>
    </x:row>
    <x:row r="234" ht="22" customHeight="1">
      <x:c r="A234" s="2"/>
      <x:c r="B234" s="2"/>
      <x:c r="C234" s="2"/>
      <x:c r="D234" s="2"/>
      <x:c r="E234" s="2"/>
      <x:c r="F234" s="2"/>
      <x:c r="G234" s="2"/>
      <x:c r="H234" s="2"/>
    </x:row>
    <x:row r="235" ht="22" customHeight="1">
      <x:c r="A235" s="2"/>
      <x:c r="B235" s="2"/>
      <x:c r="C235" s="2"/>
      <x:c r="D235" s="2"/>
      <x:c r="E235" s="2"/>
      <x:c r="F235" s="2"/>
      <x:c r="G235" s="2"/>
      <x:c r="H235" s="2"/>
    </x:row>
    <x:row r="236" ht="22" customHeight="1">
      <x:c r="A236" s="2"/>
      <x:c r="B236" s="2"/>
      <x:c r="C236" s="2"/>
      <x:c r="D236" s="2"/>
      <x:c r="E236" s="2"/>
      <x:c r="F236" s="2"/>
      <x:c r="G236" s="2"/>
      <x:c r="H236" s="2"/>
    </x:row>
    <x:row r="237" ht="22" customHeight="1">
      <x:c r="A237" s="2"/>
      <x:c r="B237" s="2"/>
      <x:c r="C237" s="2"/>
      <x:c r="D237" s="2"/>
      <x:c r="E237" s="2"/>
      <x:c r="F237" s="2"/>
      <x:c r="G237" s="2"/>
      <x:c r="H237" s="2"/>
    </x:row>
    <x:row r="238" ht="22" customHeight="1">
      <x:c r="A238" s="2"/>
      <x:c r="B238" s="2"/>
      <x:c r="C238" s="2"/>
      <x:c r="D238" s="2"/>
      <x:c r="E238" s="2"/>
      <x:c r="F238" s="2"/>
      <x:c r="G238" s="2"/>
      <x:c r="H238" s="2"/>
    </x:row>
    <x:row r="239" ht="22" customHeight="1">
      <x:c r="A239" s="2"/>
      <x:c r="B239" s="2"/>
      <x:c r="C239" s="2"/>
      <x:c r="D239" s="2"/>
      <x:c r="E239" s="2"/>
      <x:c r="F239" s="2"/>
      <x:c r="G239" s="2"/>
      <x:c r="H239" s="2"/>
    </x:row>
    <x:row r="240" ht="22" customHeight="1">
      <x:c r="A240" s="2"/>
      <x:c r="B240" s="2"/>
      <x:c r="C240" s="2"/>
      <x:c r="D240" s="2"/>
      <x:c r="E240" s="2"/>
      <x:c r="F240" s="2"/>
      <x:c r="G240" s="2"/>
      <x:c r="H240" s="2"/>
    </x:row>
    <x:row r="241" ht="22" customHeight="1">
      <x:c r="A241" s="2"/>
      <x:c r="B241" s="2"/>
      <x:c r="C241" s="2"/>
      <x:c r="D241" s="2"/>
      <x:c r="E241" s="2"/>
      <x:c r="F241" s="2"/>
      <x:c r="G241" s="2"/>
      <x:c r="H241" s="2"/>
    </x:row>
    <x:row r="242" ht="22" customHeight="1">
      <x:c r="A242" s="2"/>
      <x:c r="B242" s="2"/>
      <x:c r="C242" s="2"/>
      <x:c r="D242" s="2"/>
      <x:c r="E242" s="2"/>
      <x:c r="F242" s="2"/>
      <x:c r="G242" s="2"/>
      <x:c r="H242" s="2"/>
    </x:row>
    <x:row r="243" ht="22" customHeight="1">
      <x:c r="A243" s="2"/>
      <x:c r="B243" s="2"/>
      <x:c r="C243" s="2"/>
      <x:c r="D243" s="2"/>
      <x:c r="E243" s="2"/>
      <x:c r="F243" s="2"/>
      <x:c r="G243" s="2"/>
      <x:c r="H243" s="2"/>
    </x:row>
    <x:row r="244" ht="22" customHeight="1">
      <x:c r="A244" s="2"/>
      <x:c r="B244" s="2"/>
      <x:c r="C244" s="2"/>
      <x:c r="D244" s="2"/>
      <x:c r="E244" s="2"/>
      <x:c r="F244" s="2"/>
      <x:c r="G244" s="2"/>
      <x:c r="H244" s="2"/>
    </x:row>
    <x:row r="245" ht="22" customHeight="1">
      <x:c r="A245" s="2"/>
      <x:c r="B245" s="2"/>
      <x:c r="C245" s="2"/>
      <x:c r="D245" s="2"/>
      <x:c r="E245" s="2"/>
      <x:c r="F245" s="2"/>
      <x:c r="G245" s="2"/>
      <x:c r="H245" s="2"/>
    </x:row>
    <x:row r="246" ht="22" customHeight="1">
      <x:c r="A246" s="2"/>
      <x:c r="B246" s="2"/>
      <x:c r="C246" s="2"/>
      <x:c r="D246" s="2"/>
      <x:c r="E246" s="2"/>
      <x:c r="F246" s="2"/>
      <x:c r="G246" s="2"/>
      <x:c r="H246" s="2"/>
    </x:row>
    <x:row r="247" ht="22" customHeight="1">
      <x:c r="A247" s="2"/>
      <x:c r="B247" s="2"/>
      <x:c r="C247" s="2"/>
      <x:c r="D247" s="2"/>
      <x:c r="E247" s="2"/>
      <x:c r="F247" s="2"/>
      <x:c r="G247" s="2"/>
      <x:c r="H247" s="2"/>
    </x:row>
    <x:row r="248" ht="22" customHeight="1">
      <x:c r="A248" s="2"/>
      <x:c r="B248" s="2"/>
      <x:c r="C248" s="2"/>
      <x:c r="D248" s="2"/>
      <x:c r="E248" s="2"/>
      <x:c r="F248" s="2"/>
      <x:c r="G248" s="2"/>
      <x:c r="H248" s="2"/>
    </x:row>
    <x:row r="249" ht="22" customHeight="1">
      <x:c r="A249" s="2"/>
      <x:c r="B249" s="2"/>
      <x:c r="C249" s="2"/>
      <x:c r="D249" s="2"/>
      <x:c r="E249" s="2"/>
      <x:c r="F249" s="2"/>
      <x:c r="G249" s="2"/>
      <x:c r="H249" s="2"/>
    </x:row>
    <x:row r="250" ht="22" customHeight="1">
      <x:c r="A250" s="2"/>
      <x:c r="B250" s="2"/>
      <x:c r="C250" s="2"/>
      <x:c r="D250" s="2"/>
      <x:c r="E250" s="2"/>
      <x:c r="F250" s="2"/>
      <x:c r="G250" s="2"/>
      <x:c r="H250" s="2"/>
    </x:row>
  </x:sheetData>
  <x:mergeCells>
    <x:mergeCell ref="A1:H1"/>
    <x:mergeCell ref="A2:H2"/>
    <x:mergeCell ref="A18:H18"/>
    <x:mergeCell ref="A19:H19"/>
    <x:mergeCell ref="A20:H20"/>
    <x:mergeCell ref="A21:H21"/>
  </x:mergeCells>
  <x:pageMargins left="0.7" right="0.7" top="0.75" bottom="0.75" header="0.3" footer="0.3"/>
  <x:drawing xmlns:r="http://schemas.openxmlformats.org/officeDocument/2006/relationships" r:id="R86052ad7b22f49c9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34" customHeight="1">
      <x:c r="A1" s="4" t="str">
        <x:v>全台各法院轄區｜十年人均產值估算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8" customHeight="1">
      <x:c r="A2" s="6" t="str">
        <x:v>單位：萬元／人／年｜按各區名冊回推人數估算；橘色待核格不顯示金額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 ht="22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34" customHeight="1">
      <x:c r="A5" s="12" t="str">
        <x:v>法院轄區</x:v>
      </x:c>
      <x:c r="B5" s="12" t="str">
        <x:v>2016（105）</x:v>
      </x:c>
      <x:c r="C5" s="12" t="str">
        <x:v>2017（106）</x:v>
      </x:c>
      <x:c r="D5" s="12" t="str">
        <x:v>2018（107）</x:v>
      </x:c>
      <x:c r="E5" s="12" t="str">
        <x:v>2019（108）</x:v>
      </x:c>
      <x:c r="F5" s="12" t="str">
        <x:v>2020（109）</x:v>
      </x:c>
      <x:c r="G5" s="12" t="str">
        <x:v>2021（110）</x:v>
      </x:c>
      <x:c r="H5" s="12" t="str">
        <x:v>2022（111）</x:v>
      </x:c>
      <x:c r="I5" s="12" t="str">
        <x:v>2023（112）</x:v>
      </x:c>
      <x:c r="J5" s="12" t="str">
        <x:v>2024（113）</x:v>
      </x:c>
      <x:c r="K5" s="12" t="str">
        <x:v>2025（114）</x:v>
      </x:c>
    </x:row>
    <x:row r="6" ht="22" customHeight="1">
      <x:c r="A6" s="2" t="str">
        <x:v>臺北</x:v>
      </x:c>
      <x:c r="B6" s="26" t="str">
        <x:f>IF('案件與計算'!G6="待核","待核",IF('案件與計算'!E6=0,"—",'案件與計算'!G6/10000))</x:f>
        <x:v>待核</x:v>
      </x:c>
      <x:c r="C6" s="27" t="n">
        <x:f>IF('案件與計算'!G28="待核","待核",IF('案件與計算'!E28=0,"—",'案件與計算'!G28/10000))</x:f>
        <x:v>440.9031578947368</x:v>
      </x:c>
      <x:c r="D6" s="27" t="n">
        <x:f>IF('案件與計算'!G50="待核","待核",IF('案件與計算'!E50=0,"—",'案件與計算'!G50/10000))</x:f>
        <x:v>425.7504761904762</x:v>
      </x:c>
      <x:c r="E6" s="27" t="n">
        <x:f>IF('案件與計算'!G72="待核","待核",IF('案件與計算'!E72=0,"—",'案件與計算'!G72/10000))</x:f>
        <x:v>423.7290909090909</x:v>
      </x:c>
      <x:c r="F6" s="27" t="n">
        <x:f>IF('案件與計算'!G94="待核","待核",IF('案件與計算'!E94=0,"—",'案件與計算'!G94/10000))</x:f>
        <x:v>389.1991489361702</x:v>
      </x:c>
      <x:c r="G6" s="27" t="n">
        <x:f>IF('案件與計算'!G116="待核","待核",IF('案件與計算'!E116=0,"—",'案件與計算'!G116/10000))</x:f>
        <x:v>353.7530769230769</x:v>
      </x:c>
      <x:c r="H6" s="27" t="n">
        <x:f>IF('案件與計算'!G138="待核","待核",IF('案件與計算'!E138=0,"—",'案件與計算'!G138/10000))</x:f>
        <x:v>401.75724137931036</x:v>
      </x:c>
      <x:c r="I6" s="27" t="n">
        <x:f>IF('案件與計算'!G160="待核","待核",IF('案件與計算'!E160=0,"—",'案件與計算'!G160/10000))</x:f>
        <x:v>438.544406779661</x:v>
      </x:c>
      <x:c r="J6" s="27" t="n">
        <x:f>IF('案件與計算'!G182="待核","待核",IF('案件與計算'!E182=0,"—",'案件與計算'!G182/10000))</x:f>
        <x:v>448.3365079365079</x:v>
      </x:c>
      <x:c r="K6" s="27" t="n">
        <x:f>IF('案件與計算'!G204="待核","待核",IF('案件與計算'!E204=0,"—",'案件與計算'!G204/10000))</x:f>
        <x:v>466.2465671641791</x:v>
      </x:c>
    </x:row>
    <x:row r="7" ht="22" customHeight="1">
      <x:c r="A7" s="2" t="str">
        <x:v>士林</x:v>
      </x:c>
      <x:c r="B7" s="27" t="n">
        <x:f>IF('案件與計算'!G7="待核","待核",IF('案件與計算'!E7=0,"—",'案件與計算'!G7/10000))</x:f>
        <x:v>482.19</x:v>
      </x:c>
      <x:c r="C7" s="27" t="n">
        <x:f>IF('案件與計算'!G29="待核","待核",IF('案件與計算'!E29=0,"—",'案件與計算'!G29/10000))</x:f>
        <x:v>492.82</x:v>
      </x:c>
      <x:c r="D7" s="27" t="n">
        <x:f>IF('案件與計算'!G51="待核","待核",IF('案件與計算'!E51=0,"—",'案件與計算'!G51/10000))</x:f>
        <x:v>685.64</x:v>
      </x:c>
      <x:c r="E7" s="27" t="n">
        <x:f>IF('案件與計算'!G73="待核","待核",IF('案件與計算'!E73=0,"—",'案件與計算'!G73/10000))</x:f>
        <x:v>603.4</x:v>
      </x:c>
      <x:c r="F7" s="27" t="n">
        <x:f>IF('案件與計算'!G95="待核","待核",IF('案件與計算'!E95=0,"—",'案件與計算'!G95/10000))</x:f>
        <x:v>451.6866666666667</x:v>
      </x:c>
      <x:c r="G7" s="27" t="n">
        <x:f>IF('案件與計算'!G117="待核","待核",IF('案件與計算'!E117=0,"—",'案件與計算'!G117/10000))</x:f>
        <x:v>405.9428571428571</x:v>
      </x:c>
      <x:c r="H7" s="27" t="n">
        <x:f>IF('案件與計算'!G139="待核","待核",IF('案件與計算'!E139=0,"—",'案件與計算'!G139/10000))</x:f>
        <x:v>577.888</x:v>
      </x:c>
      <x:c r="I7" s="27" t="n">
        <x:f>IF('案件與計算'!G161="待核","待核",IF('案件與計算'!E161=0,"—",'案件與計算'!G161/10000))</x:f>
        <x:v>482.9866666666667</x:v>
      </x:c>
      <x:c r="J7" s="27" t="n">
        <x:f>IF('案件與計算'!G183="待核","待核",IF('案件與計算'!E183=0,"—",'案件與計算'!G183/10000))</x:f>
        <x:v>557.4</x:v>
      </x:c>
      <x:c r="K7" s="27" t="n">
        <x:f>IF('案件與計算'!G205="待核","待核",IF('案件與計算'!E205=0,"—",'案件與計算'!G205/10000))</x:f>
        <x:v>511.0933333333333</x:v>
      </x:c>
    </x:row>
    <x:row r="8" ht="22" customHeight="1">
      <x:c r="A8" s="2" t="str">
        <x:v>新北</x:v>
      </x:c>
      <x:c r="B8" s="27" t="n">
        <x:f>IF('案件與計算'!G8="待核","待核",IF('案件與計算'!E8=0,"—",'案件與計算'!G8/10000))</x:f>
        <x:v>389.285</x:v>
      </x:c>
      <x:c r="C8" s="27" t="n">
        <x:f>IF('案件與計算'!G30="待核","待核",IF('案件與計算'!E30=0,"—",'案件與計算'!G30/10000))</x:f>
        <x:v>463.00571428571425</x:v>
      </x:c>
      <x:c r="D8" s="27" t="n">
        <x:f>IF('案件與計算'!G52="待核","待核",IF('案件與計算'!E52=0,"—",'案件與計算'!G52/10000))</x:f>
        <x:v>441.96</x:v>
      </x:c>
      <x:c r="E8" s="27" t="n">
        <x:f>IF('案件與計算'!G74="待核","待核",IF('案件與計算'!E74=0,"—",'案件與計算'!G74/10000))</x:f>
        <x:v>444.035</x:v>
      </x:c>
      <x:c r="F8" s="27" t="n">
        <x:f>IF('案件與計算'!G96="待核","待核",IF('案件與計算'!E96=0,"—",'案件與計算'!G96/10000))</x:f>
        <x:v>349.104</x:v>
      </x:c>
      <x:c r="G8" s="27" t="n">
        <x:f>IF('案件與計算'!G118="待核","待核",IF('案件與計算'!E118=0,"—",'案件與計算'!G118/10000))</x:f>
        <x:v>375.704</x:v>
      </x:c>
      <x:c r="H8" s="27" t="n">
        <x:f>IF('案件與計算'!G140="待核","待核",IF('案件與計算'!E140=0,"—",'案件與計算'!G140/10000))</x:f>
        <x:v>372.564</x:v>
      </x:c>
      <x:c r="I8" s="27" t="n">
        <x:f>IF('案件與計算'!G162="待核","待核",IF('案件與計算'!E162=0,"—",'案件與計算'!G162/10000))</x:f>
        <x:v>455.92727272727274</x:v>
      </x:c>
      <x:c r="J8" s="27" t="n">
        <x:f>IF('案件與計算'!G184="待核","待核",IF('案件與計算'!E184=0,"—",'案件與計算'!G184/10000))</x:f>
        <x:v>493.6909090909091</x:v>
      </x:c>
      <x:c r="K8" s="27" t="n">
        <x:f>IF('案件與計算'!G206="待核","待核",IF('案件與計算'!E206=0,"—",'案件與計算'!G206/10000))</x:f>
        <x:v>416.59384615384613</x:v>
      </x:c>
    </x:row>
    <x:row r="9" ht="22" customHeight="1">
      <x:c r="A9" s="2" t="str">
        <x:v>桃園</x:v>
      </x:c>
      <x:c r="B9" s="27" t="n">
        <x:f>IF('案件與計算'!G9="待核","待核",IF('案件與計算'!E9=0,"—",'案件與計算'!G9/10000))</x:f>
        <x:v>292.10285714285715</x:v>
      </x:c>
      <x:c r="C9" s="27" t="n">
        <x:f>IF('案件與計算'!G31="待核","待核",IF('案件與計算'!E31=0,"—",'案件與計算'!G31/10000))</x:f>
        <x:v>277.63</x:v>
      </x:c>
      <x:c r="D9" s="27" t="n">
        <x:f>IF('案件與計算'!G53="待核","待核",IF('案件與計算'!E53=0,"—",'案件與計算'!G53/10000))</x:f>
        <x:v>271.9555555555556</x:v>
      </x:c>
      <x:c r="E9" s="27" t="n">
        <x:f>IF('案件與計算'!G75="待核","待核",IF('案件與計算'!E75=0,"—",'案件與計算'!G75/10000))</x:f>
        <x:v>308.20444444444445</x:v>
      </x:c>
      <x:c r="F9" s="27" t="n">
        <x:f>IF('案件與計算'!G97="待核","待核",IF('案件與計算'!E97=0,"—",'案件與計算'!G97/10000))</x:f>
        <x:v>377.0888888888889</x:v>
      </x:c>
      <x:c r="G9" s="27" t="n">
        <x:f>IF('案件與計算'!G119="待核","待核",IF('案件與計算'!E119=0,"—",'案件與計算'!G119/10000))</x:f>
        <x:v>433.4444444444444</x:v>
      </x:c>
      <x:c r="H9" s="27" t="n">
        <x:f>IF('案件與計算'!G141="待核","待核",IF('案件與計算'!E141=0,"—",'案件與計算'!G141/10000))</x:f>
        <x:v>508.936</x:v>
      </x:c>
      <x:c r="I9" s="27" t="n">
        <x:f>IF('案件與計算'!G163="待核","待核",IF('案件與計算'!E163=0,"—",'案件與計算'!G163/10000))</x:f>
        <x:v>670.168</x:v>
      </x:c>
      <x:c r="J9" s="27" t="n">
        <x:f>IF('案件與計算'!G185="待核","待核",IF('案件與計算'!E185=0,"—",'案件與計算'!G185/10000))</x:f>
        <x:v>691.0266666666666</x:v>
      </x:c>
      <x:c r="K9" s="27" t="n">
        <x:f>IF('案件與計算'!G207="待核","待核",IF('案件與計算'!E207=0,"—",'案件與計算'!G207/10000))</x:f>
        <x:v>669.92</x:v>
      </x:c>
    </x:row>
    <x:row r="10" ht="22" customHeight="1">
      <x:c r="A10" s="2" t="str">
        <x:v>新竹</x:v>
      </x:c>
      <x:c r="B10" s="27" t="n">
        <x:f>IF('案件與計算'!G10="待核","待核",IF('案件與計算'!E10=0,"—",'案件與計算'!G10/10000))</x:f>
        <x:v>372.12</x:v>
      </x:c>
      <x:c r="C10" s="27" t="n">
        <x:f>IF('案件與計算'!G32="待核","待核",IF('案件與計算'!E32=0,"—",'案件與計算'!G32/10000))</x:f>
        <x:v>396.76</x:v>
      </x:c>
      <x:c r="D10" s="27" t="n">
        <x:f>IF('案件與計算'!G54="待核","待核",IF('案件與計算'!E54=0,"—",'案件與計算'!G54/10000))</x:f>
        <x:v>366.56</x:v>
      </x:c>
      <x:c r="E10" s="27" t="n">
        <x:f>IF('案件與計算'!G76="待核","待核",IF('案件與計算'!E76=0,"—",'案件與計算'!G76/10000))</x:f>
        <x:v>329.62666666666667</x:v>
      </x:c>
      <x:c r="F10" s="27" t="n">
        <x:f>IF('案件與計算'!G98="待核","待核",IF('案件與計算'!E98=0,"—",'案件與計算'!G98/10000))</x:f>
        <x:v>385.66666666666663</x:v>
      </x:c>
      <x:c r="G10" s="27" t="n">
        <x:f>IF('案件與計算'!G120="待核","待核",IF('案件與計算'!E120=0,"—",'案件與計算'!G120/10000))</x:f>
        <x:v>324.47</x:v>
      </x:c>
      <x:c r="H10" s="27" t="n">
        <x:f>IF('案件與計算'!G142="待核","待核",IF('案件與計算'!E142=0,"—",'案件與計算'!G142/10000))</x:f>
        <x:v>360.85</x:v>
      </x:c>
      <x:c r="I10" s="27" t="n">
        <x:f>IF('案件與計算'!G164="待核","待核",IF('案件與計算'!E164=0,"—",'案件與計算'!G164/10000))</x:f>
        <x:v>434.16</x:v>
      </x:c>
      <x:c r="J10" s="27" t="n">
        <x:f>IF('案件與計算'!G186="待核","待核",IF('案件與計算'!E186=0,"—",'案件與計算'!G186/10000))</x:f>
        <x:v>514.6</x:v>
      </x:c>
      <x:c r="K10" s="27" t="n">
        <x:f>IF('案件與計算'!G208="待核","待核",IF('案件與計算'!E208=0,"—",'案件與計算'!G208/10000))</x:f>
        <x:v>520.5</x:v>
      </x:c>
    </x:row>
    <x:row r="11" ht="22" customHeight="1">
      <x:c r="A11" s="2" t="str">
        <x:v>苗栗</x:v>
      </x:c>
      <x:c r="B11" s="27" t="n">
        <x:f>IF('案件與計算'!G11="待核","待核",IF('案件與計算'!E11=0,"—",'案件與計算'!G11/10000))</x:f>
        <x:v>255.68</x:v>
      </x:c>
      <x:c r="C11" s="27" t="n">
        <x:f>IF('案件與計算'!G33="待核","待核",IF('案件與計算'!E33=0,"—",'案件與計算'!G33/10000))</x:f>
        <x:v>283.2</x:v>
      </x:c>
      <x:c r="D11" s="27" t="n">
        <x:f>IF('案件與計算'!G55="待核","待核",IF('案件與計算'!E55=0,"—",'案件與計算'!G55/10000))</x:f>
        <x:v>281.92</x:v>
      </x:c>
      <x:c r="E11" s="27" t="n">
        <x:f>IF('案件與計算'!G77="待核","待核",IF('案件與計算'!E77=0,"—",'案件與計算'!G77/10000))</x:f>
        <x:v>193</x:v>
      </x:c>
      <x:c r="F11" s="27" t="n">
        <x:f>IF('案件與計算'!G99="待核","待核",IF('案件與計算'!E99=0,"—",'案件與計算'!G99/10000))</x:f>
        <x:v>453.76</x:v>
      </x:c>
      <x:c r="G11" s="27" t="n">
        <x:f>IF('案件與計算'!G121="待核","待核",IF('案件與計算'!E121=0,"—",'案件與計算'!G121/10000))</x:f>
        <x:v>376</x:v>
      </x:c>
      <x:c r="H11" s="27" t="n">
        <x:f>IF('案件與計算'!G143="待核","待核",IF('案件與計算'!E143=0,"—",'案件與計算'!G143/10000))</x:f>
        <x:v>256.76</x:v>
      </x:c>
      <x:c r="I11" s="27" t="n">
        <x:f>IF('案件與計算'!G165="待核","待核",IF('案件與計算'!E165=0,"—",'案件與計算'!G165/10000))</x:f>
        <x:v>488.6</x:v>
      </x:c>
      <x:c r="J11" s="27" t="n">
        <x:f>IF('案件與計算'!G187="待核","待核",IF('案件與計算'!E187=0,"—",'案件與計算'!G187/10000))</x:f>
        <x:v>556.12</x:v>
      </x:c>
      <x:c r="K11" s="27" t="n">
        <x:f>IF('案件與計算'!G209="待核","待核",IF('案件與計算'!E209=0,"—",'案件與計算'!G209/10000))</x:f>
        <x:v>603.52</x:v>
      </x:c>
    </x:row>
    <x:row r="12" ht="22" customHeight="1">
      <x:c r="A12" s="2" t="str">
        <x:v>臺中</x:v>
      </x:c>
      <x:c r="B12" s="26" t="str">
        <x:f>IF('案件與計算'!G12="待核","待核",IF('案件與計算'!E12=0,"—",'案件與計算'!G12/10000))</x:f>
        <x:v>待核</x:v>
      </x:c>
      <x:c r="C12" s="26" t="str">
        <x:f>IF('案件與計算'!G34="待核","待核",IF('案件與計算'!E34=0,"—",'案件與計算'!G34/10000))</x:f>
        <x:v>待核</x:v>
      </x:c>
      <x:c r="D12" s="27" t="n">
        <x:f>IF('案件與計算'!G56="待核","待核",IF('案件與計算'!E56=0,"—",'案件與計算'!G56/10000))</x:f>
        <x:v>399.2675</x:v>
      </x:c>
      <x:c r="E12" s="27" t="n">
        <x:f>IF('案件與計算'!G78="待核","待核",IF('案件與計算'!E78=0,"—",'案件與計算'!G78/10000))</x:f>
        <x:v>393.13176470588235</x:v>
      </x:c>
      <x:c r="F12" s="27" t="n">
        <x:f>IF('案件與計算'!G100="待核","待核",IF('案件與計算'!E100=0,"—",'案件與計算'!G100/10000))</x:f>
        <x:v>335.298</x:v>
      </x:c>
      <x:c r="G12" s="27" t="n">
        <x:f>IF('案件與計算'!G122="待核","待核",IF('案件與計算'!E122=0,"—",'案件與計算'!G122/10000))</x:f>
        <x:v>347.716</x:v>
      </x:c>
      <x:c r="H12" s="27" t="n">
        <x:f>IF('案件與計算'!G144="待核","待核",IF('案件與計算'!E144=0,"—",'案件與計算'!G144/10000))</x:f>
        <x:v>418.9</x:v>
      </x:c>
      <x:c r="I12" s="27" t="n">
        <x:f>IF('案件與計算'!G166="待核","待核",IF('案件與計算'!E166=0,"—",'案件與計算'!G166/10000))</x:f>
        <x:v>444.91047619047623</x:v>
      </x:c>
      <x:c r="J12" s="27" t="n">
        <x:f>IF('案件與計算'!G188="待核","待核",IF('案件與計算'!E188=0,"—",'案件與計算'!G188/10000))</x:f>
        <x:v>457.28173913043474</x:v>
      </x:c>
      <x:c r="K12" s="27" t="n">
        <x:f>IF('案件與計算'!G210="待核","待核",IF('案件與計算'!E210=0,"—",'案件與計算'!G210/10000))</x:f>
        <x:v>495.15130434782606</x:v>
      </x:c>
    </x:row>
    <x:row r="13" ht="22" customHeight="1">
      <x:c r="A13" s="2" t="str">
        <x:v>南投</x:v>
      </x:c>
      <x:c r="B13" s="27" t="n">
        <x:f>IF('案件與計算'!G13="待核","待核",IF('案件與計算'!E13=0,"—",'案件與計算'!G13/10000))</x:f>
        <x:v>182.04</x:v>
      </x:c>
      <x:c r="C13" s="27" t="n">
        <x:f>IF('案件與計算'!G35="待核","待核",IF('案件與計算'!E35=0,"—",'案件與計算'!G35/10000))</x:f>
        <x:v>179.56</x:v>
      </x:c>
      <x:c r="D13" s="27" t="n">
        <x:f>IF('案件與計算'!G57="待核","待核",IF('案件與計算'!E57=0,"—",'案件與計算'!G57/10000))</x:f>
        <x:v>149.26</x:v>
      </x:c>
      <x:c r="E13" s="27" t="n">
        <x:f>IF('案件與計算'!G79="待核","待核",IF('案件與計算'!E79=0,"—",'案件與計算'!G79/10000))</x:f>
        <x:v>173.74</x:v>
      </x:c>
      <x:c r="F13" s="27" t="n">
        <x:f>IF('案件與計算'!G101="待核","待核",IF('案件與計算'!E101=0,"—",'案件與計算'!G101/10000))</x:f>
        <x:v>164.5</x:v>
      </x:c>
      <x:c r="G13" s="27" t="n">
        <x:f>IF('案件與計算'!G123="待核","待核",IF('案件與計算'!E123=0,"—",'案件與計算'!G123/10000))</x:f>
        <x:v>151.88</x:v>
      </x:c>
      <x:c r="H13" s="27" t="n">
        <x:f>IF('案件與計算'!G145="待核","待核",IF('案件與計算'!E145=0,"—",'案件與計算'!G145/10000))</x:f>
        <x:v>149.66</x:v>
      </x:c>
      <x:c r="I13" s="27" t="n">
        <x:f>IF('案件與計算'!G167="待核","待核",IF('案件與計算'!E167=0,"—",'案件與計算'!G167/10000))</x:f>
        <x:v>142.92</x:v>
      </x:c>
      <x:c r="J13" s="27" t="n">
        <x:f>IF('案件與計算'!G189="待核","待核",IF('案件與計算'!E189=0,"—",'案件與計算'!G189/10000))</x:f>
        <x:v>171.04</x:v>
      </x:c>
      <x:c r="K13" s="27" t="n">
        <x:f>IF('案件與計算'!G211="待核","待核",IF('案件與計算'!E211=0,"—",'案件與計算'!G211/10000))</x:f>
        <x:v>146.84</x:v>
      </x:c>
    </x:row>
    <x:row r="14" ht="22" customHeight="1">
      <x:c r="A14" s="2" t="str">
        <x:v>彰化</x:v>
      </x:c>
      <x:c r="B14" s="27" t="n">
        <x:f>IF('案件與計算'!G14="待核","待核",IF('案件與計算'!E14=0,"—",'案件與計算'!G14/10000))</x:f>
        <x:v>762.84</x:v>
      </x:c>
      <x:c r="C14" s="27" t="n">
        <x:f>IF('案件與計算'!G36="待核","待核",IF('案件與計算'!E36=0,"—",'案件與計算'!G36/10000))</x:f>
        <x:v>796.16</x:v>
      </x:c>
      <x:c r="D14" s="27" t="n">
        <x:f>IF('案件與計算'!G58="待核","待核",IF('案件與計算'!E58=0,"—",'案件與計算'!G58/10000))</x:f>
        <x:v>449.72</x:v>
      </x:c>
      <x:c r="E14" s="27" t="n">
        <x:f>IF('案件與計算'!G80="待核","待核",IF('案件與計算'!E80=0,"—",'案件與計算'!G80/10000))</x:f>
        <x:v>507.22</x:v>
      </x:c>
      <x:c r="F14" s="27" t="n">
        <x:f>IF('案件與計算'!G102="待核","待核",IF('案件與計算'!E102=0,"—",'案件與計算'!G102/10000))</x:f>
        <x:v>550.12</x:v>
      </x:c>
      <x:c r="G14" s="27" t="n">
        <x:f>IF('案件與計算'!G124="待核","待核",IF('案件與計算'!E124=0,"—",'案件與計算'!G124/10000))</x:f>
        <x:v>302.78</x:v>
      </x:c>
      <x:c r="H14" s="27" t="n">
        <x:f>IF('案件與計算'!G146="待核","待核",IF('案件與計算'!E146=0,"—",'案件與計算'!G146/10000))</x:f>
        <x:v>364.16</x:v>
      </x:c>
      <x:c r="I14" s="27" t="n">
        <x:f>IF('案件與計算'!G168="待核","待核",IF('案件與計算'!E168=0,"—",'案件與計算'!G168/10000))</x:f>
        <x:v>519.8</x:v>
      </x:c>
      <x:c r="J14" s="27" t="n">
        <x:f>IF('案件與計算'!G190="待核","待核",IF('案件與計算'!E190=0,"—",'案件與計算'!G190/10000))</x:f>
        <x:v>966.78</x:v>
      </x:c>
      <x:c r="K14" s="27" t="n">
        <x:f>IF('案件與計算'!G212="待核","待核",IF('案件與計算'!E212=0,"—",'案件與計算'!G212/10000))</x:f>
        <x:v>942.98</x:v>
      </x:c>
    </x:row>
    <x:row r="15" ht="22" customHeight="1">
      <x:c r="A15" s="23" t="str">
        <x:v>雲林</x:v>
      </x:c>
      <x:c r="B15" s="28" t="n">
        <x:f>IF('案件與計算'!G15="待核","待核",IF('案件與計算'!E15=0,"—",'案件與計算'!G15/10000))</x:f>
        <x:v>484.64</x:v>
      </x:c>
      <x:c r="C15" s="28" t="n">
        <x:f>IF('案件與計算'!G37="待核","待核",IF('案件與計算'!E37=0,"—",'案件與計算'!G37/10000))</x:f>
        <x:v>262.1</x:v>
      </x:c>
      <x:c r="D15" s="28" t="n">
        <x:f>IF('案件與計算'!G59="待核","待核",IF('案件與計算'!E59=0,"—",'案件與計算'!G59/10000))</x:f>
        <x:v>329.64</x:v>
      </x:c>
      <x:c r="E15" s="28" t="n">
        <x:f>IF('案件與計算'!G81="待核","待核",IF('案件與計算'!E81=0,"—",'案件與計算'!G81/10000))</x:f>
        <x:v>365.8</x:v>
      </x:c>
      <x:c r="F15" s="28" t="n">
        <x:f>IF('案件與計算'!G103="待核","待核",IF('案件與計算'!E103=0,"—",'案件與計算'!G103/10000))</x:f>
        <x:v>353.96</x:v>
      </x:c>
      <x:c r="G15" s="28" t="n">
        <x:f>IF('案件與計算'!G125="待核","待核",IF('案件與計算'!E125=0,"—",'案件與計算'!G125/10000))</x:f>
        <x:v>382.02</x:v>
      </x:c>
      <x:c r="H15" s="28" t="n">
        <x:f>IF('案件與計算'!G147="待核","待核",IF('案件與計算'!E147=0,"—",'案件與計算'!G147/10000))</x:f>
        <x:v>492.78</x:v>
      </x:c>
      <x:c r="I15" s="28" t="n">
        <x:f>IF('案件與計算'!G169="待核","待核",IF('案件與計算'!E169=0,"—",'案件與計算'!G169/10000))</x:f>
        <x:v>569.06</x:v>
      </x:c>
      <x:c r="J15" s="28" t="n">
        <x:f>IF('案件與計算'!G191="待核","待核",IF('案件與計算'!E191=0,"—",'案件與計算'!G191/10000))</x:f>
        <x:v>825.2</x:v>
      </x:c>
      <x:c r="K15" s="28" t="n">
        <x:f>IF('案件與計算'!G213="待核","待核",IF('案件與計算'!E213=0,"—",'案件與計算'!G213/10000))</x:f>
        <x:v>361.28</x:v>
      </x:c>
    </x:row>
    <x:row r="16" ht="22" customHeight="1">
      <x:c r="A16" s="23" t="str">
        <x:v>嘉義</x:v>
      </x:c>
      <x:c r="B16" s="28" t="n">
        <x:f>IF('案件與計算'!G16="待核","待核",IF('案件與計算'!E16=0,"—",'案件與計算'!G16/10000))</x:f>
        <x:v>344.44</x:v>
      </x:c>
      <x:c r="C16" s="28" t="n">
        <x:f>IF('案件與計算'!G38="待核","待核",IF('案件與計算'!E38=0,"—",'案件與計算'!G38/10000))</x:f>
        <x:v>400.92</x:v>
      </x:c>
      <x:c r="D16" s="28" t="n">
        <x:f>IF('案件與計算'!G60="待核","待核",IF('案件與計算'!E60=0,"—",'案件與計算'!G60/10000))</x:f>
        <x:v>438.48</x:v>
      </x:c>
      <x:c r="E16" s="28" t="n">
        <x:f>IF('案件與計算'!G82="待核","待核",IF('案件與計算'!E82=0,"—",'案件與計算'!G82/10000))</x:f>
        <x:v>460.84</x:v>
      </x:c>
      <x:c r="F16" s="28" t="n">
        <x:f>IF('案件與計算'!G104="待核","待核",IF('案件與計算'!E104=0,"—",'案件與計算'!G104/10000))</x:f>
        <x:v>370.02</x:v>
      </x:c>
      <x:c r="G16" s="28" t="n">
        <x:f>IF('案件與計算'!G126="待核","待核",IF('案件與計算'!E126=0,"—",'案件與計算'!G126/10000))</x:f>
        <x:v>620.0133333333333</x:v>
      </x:c>
      <x:c r="H16" s="28" t="n">
        <x:f>IF('案件與計算'!G148="待核","待核",IF('案件與計算'!E148=0,"—",'案件與計算'!G148/10000))</x:f>
        <x:v>687.11</x:v>
      </x:c>
      <x:c r="I16" s="28" t="n">
        <x:f>IF('案件與計算'!G170="待核","待核",IF('案件與計算'!E170=0,"—",'案件與計算'!G170/10000))</x:f>
        <x:v>490.536</x:v>
      </x:c>
      <x:c r="J16" s="28" t="n">
        <x:f>IF('案件與計算'!G192="待核","待核",IF('案件與計算'!E192=0,"—",'案件與計算'!G192/10000))</x:f>
        <x:v>417.84666666666664</x:v>
      </x:c>
      <x:c r="K16" s="28" t="n">
        <x:f>IF('案件與計算'!G214="待核","待核",IF('案件與計算'!E214=0,"—",'案件與計算'!G214/10000))</x:f>
        <x:v>496.56</x:v>
      </x:c>
    </x:row>
    <x:row r="17" ht="22" customHeight="1">
      <x:c r="A17" s="2" t="str">
        <x:v>臺南</x:v>
      </x:c>
      <x:c r="B17" s="27" t="n">
        <x:f>IF('案件與計算'!G17="待核","待核",IF('案件與計算'!E17=0,"—",'案件與計算'!G17/10000))</x:f>
        <x:v>336.75</x:v>
      </x:c>
      <x:c r="C17" s="27" t="n">
        <x:f>IF('案件與計算'!G39="待核","待核",IF('案件與計算'!E39=0,"—",'案件與計算'!G39/10000))</x:f>
        <x:v>402.16</x:v>
      </x:c>
      <x:c r="D17" s="27" t="n">
        <x:f>IF('案件與計算'!G61="待核","待核",IF('案件與計算'!E61=0,"—",'案件與計算'!G61/10000))</x:f>
        <x:v>367.0466666666666</x:v>
      </x:c>
      <x:c r="E17" s="27" t="n">
        <x:f>IF('案件與計算'!G83="待核","待核",IF('案件與計算'!E83=0,"—",'案件與計算'!G83/10000))</x:f>
        <x:v>417.86</x:v>
      </x:c>
      <x:c r="F17" s="27" t="n">
        <x:f>IF('案件與計算'!G105="待核","待核",IF('案件與計算'!E105=0,"—",'案件與計算'!G105/10000))</x:f>
        <x:v>433.48571428571427</x:v>
      </x:c>
      <x:c r="G17" s="27" t="n">
        <x:f>IF('案件與計算'!G127="待核","待核",IF('案件與計算'!E127=0,"—",'案件與計算'!G127/10000))</x:f>
        <x:v>485.255</x:v>
      </x:c>
      <x:c r="H17" s="27" t="n">
        <x:f>IF('案件與計算'!G149="待核","待核",IF('案件與計算'!E149=0,"—",'案件與計算'!G149/10000))</x:f>
        <x:v>468.67</x:v>
      </x:c>
      <x:c r="I17" s="27" t="n">
        <x:f>IF('案件與計算'!G171="待核","待核",IF('案件與計算'!E171=0,"—",'案件與計算'!G171/10000))</x:f>
        <x:v>543.7485714285715</x:v>
      </x:c>
      <x:c r="J17" s="27" t="n">
        <x:f>IF('案件與計算'!G193="待核","待核",IF('案件與計算'!E193=0,"—",'案件與計算'!G193/10000))</x:f>
        <x:v>505.515</x:v>
      </x:c>
      <x:c r="K17" s="27" t="n">
        <x:f>IF('案件與計算'!G215="待核","待核",IF('案件與計算'!E215=0,"—",'案件與計算'!G215/10000))</x:f>
        <x:v>520.9066666666668</x:v>
      </x:c>
    </x:row>
    <x:row r="18" ht="22" customHeight="1">
      <x:c r="A18" s="2" t="str">
        <x:v>高雄</x:v>
      </x:c>
      <x:c r="B18" s="26" t="str">
        <x:f>IF('案件與計算'!G18="待核","待核",IF('案件與計算'!E18=0,"—",'案件與計算'!G18/10000))</x:f>
        <x:v>待核</x:v>
      </x:c>
      <x:c r="C18" s="26" t="str">
        <x:f>IF('案件與計算'!G40="待核","待核",IF('案件與計算'!E40=0,"—",'案件與計算'!G40/10000))</x:f>
        <x:v>待核</x:v>
      </x:c>
      <x:c r="D18" s="26" t="str">
        <x:f>IF('案件與計算'!G62="待核","待核",IF('案件與計算'!E62=0,"—",'案件與計算'!G62/10000))</x:f>
        <x:v>待核</x:v>
      </x:c>
      <x:c r="E18" s="26" t="str">
        <x:f>IF('案件與計算'!G84="待核","待核",IF('案件與計算'!E84=0,"—",'案件與計算'!G84/10000))</x:f>
        <x:v>待核</x:v>
      </x:c>
      <x:c r="F18" s="26" t="str">
        <x:f>IF('案件與計算'!G106="待核","待核",IF('案件與計算'!E106=0,"—",'案件與計算'!G106/10000))</x:f>
        <x:v>待核</x:v>
      </x:c>
      <x:c r="G18" s="26" t="str">
        <x:f>IF('案件與計算'!G128="待核","待核",IF('案件與計算'!E128=0,"—",'案件與計算'!G128/10000))</x:f>
        <x:v>待核</x:v>
      </x:c>
      <x:c r="H18" s="26" t="str">
        <x:f>IF('案件與計算'!G150="待核","待核",IF('案件與計算'!E150=0,"—",'案件與計算'!G150/10000))</x:f>
        <x:v>待核</x:v>
      </x:c>
      <x:c r="I18" s="26" t="str">
        <x:f>IF('案件與計算'!G172="待核","待核",IF('案件與計算'!E172=0,"—",'案件與計算'!G172/10000))</x:f>
        <x:v>待核</x:v>
      </x:c>
      <x:c r="J18" s="26" t="str">
        <x:f>IF('案件與計算'!G194="待核","待核",IF('案件與計算'!E194=0,"—",'案件與計算'!G194/10000))</x:f>
        <x:v>待核</x:v>
      </x:c>
      <x:c r="K18" s="27" t="n">
        <x:f>IF('案件與計算'!G216="待核","待核",IF('案件與計算'!E216=0,"—",'案件與計算'!G216/10000))</x:f>
        <x:v>660.33</x:v>
      </x:c>
    </x:row>
    <x:row r="19" ht="22" customHeight="1">
      <x:c r="A19" s="2" t="str">
        <x:v>橋頭</x:v>
      </x:c>
      <x:c r="B19" s="27" t="n">
        <x:f>IF('案件與計算'!G19="待核","待核",IF('案件與計算'!E19=0,"—",'案件與計算'!G19/10000))</x:f>
        <x:v>69.4</x:v>
      </x:c>
      <x:c r="C19" s="27" t="n">
        <x:f>IF('案件與計算'!G41="待核","待核",IF('案件與計算'!E41=0,"—",'案件與計算'!G41/10000))</x:f>
        <x:v>213.26666666666665</x:v>
      </x:c>
      <x:c r="D19" s="27" t="n">
        <x:f>IF('案件與計算'!G63="待核","待核",IF('案件與計算'!E63=0,"—",'案件與計算'!G63/10000))</x:f>
        <x:v>242.70666666666665</x:v>
      </x:c>
      <x:c r="E19" s="27" t="n">
        <x:f>IF('案件與計算'!G85="待核","待核",IF('案件與計算'!E85=0,"—",'案件與計算'!G85/10000))</x:f>
        <x:v>253.96</x:v>
      </x:c>
      <x:c r="F19" s="27" t="n">
        <x:f>IF('案件與計算'!G107="待核","待核",IF('案件與計算'!E107=0,"—",'案件與計算'!G107/10000))</x:f>
        <x:v>237.86666666666665</x:v>
      </x:c>
      <x:c r="G19" s="27" t="n">
        <x:f>IF('案件與計算'!G129="待核","待核",IF('案件與計算'!E129=0,"—",'案件與計算'!G129/10000))</x:f>
        <x:v>238.84</x:v>
      </x:c>
      <x:c r="H19" s="27" t="n">
        <x:f>IF('案件與計算'!G151="待核","待核",IF('案件與計算'!E151=0,"—",'案件與計算'!G151/10000))</x:f>
        <x:v>274.6933333333333</x:v>
      </x:c>
      <x:c r="I19" s="27" t="n">
        <x:f>IF('案件與計算'!G173="待核","待核",IF('案件與計算'!E173=0,"—",'案件與計算'!G173/10000))</x:f>
        <x:v>312.5733333333333</x:v>
      </x:c>
      <x:c r="J19" s="27" t="n">
        <x:f>IF('案件與計算'!G195="待核","待核",IF('案件與計算'!E195=0,"—",'案件與計算'!G195/10000))</x:f>
        <x:v>304.4533333333334</x:v>
      </x:c>
      <x:c r="K19" s="27" t="n">
        <x:f>IF('案件與計算'!G217="待核","待核",IF('案件與計算'!E217=0,"—",'案件與計算'!G217/10000))</x:f>
        <x:v>301.72</x:v>
      </x:c>
    </x:row>
    <x:row r="20" ht="22" customHeight="1">
      <x:c r="A20" s="2" t="str">
        <x:v>屏東</x:v>
      </x:c>
      <x:c r="B20" s="27" t="n">
        <x:f>IF('案件與計算'!G20="待核","待核",IF('案件與計算'!E20=0,"—",'案件與計算'!G20/10000))</x:f>
        <x:v>126.16</x:v>
      </x:c>
      <x:c r="C20" s="27" t="n">
        <x:f>IF('案件與計算'!G42="待核","待核",IF('案件與計算'!E42=0,"—",'案件與計算'!G42/10000))</x:f>
        <x:v>202.44</x:v>
      </x:c>
      <x:c r="D20" s="27" t="n">
        <x:f>IF('案件與計算'!G64="待核","待核",IF('案件與計算'!E64=0,"—",'案件與計算'!G64/10000))</x:f>
        <x:v>370.62</x:v>
      </x:c>
      <x:c r="E20" s="27" t="n">
        <x:f>IF('案件與計算'!G86="待核","待核",IF('案件與計算'!E86=0,"—",'案件與計算'!G86/10000))</x:f>
        <x:v>416.02</x:v>
      </x:c>
      <x:c r="F20" s="27" t="n">
        <x:f>IF('案件與計算'!G108="待核","待核",IF('案件與計算'!E108=0,"—",'案件與計算'!G108/10000))</x:f>
        <x:v>453.72</x:v>
      </x:c>
      <x:c r="G20" s="27" t="n">
        <x:f>IF('案件與計算'!G130="待核","待核",IF('案件與計算'!E130=0,"—",'案件與計算'!G130/10000))</x:f>
        <x:v>409.56</x:v>
      </x:c>
      <x:c r="H20" s="27" t="n">
        <x:f>IF('案件與計算'!G152="待核","待核",IF('案件與計算'!E152=0,"—",'案件與計算'!G152/10000))</x:f>
        <x:v>396.8</x:v>
      </x:c>
      <x:c r="I20" s="27" t="n">
        <x:f>IF('案件與計算'!G174="待核","待核",IF('案件與計算'!E174=0,"—",'案件與計算'!G174/10000))</x:f>
        <x:v>420.54</x:v>
      </x:c>
      <x:c r="J20" s="27" t="n">
        <x:f>IF('案件與計算'!G196="待核","待核",IF('案件與計算'!E196=0,"—",'案件與計算'!G196/10000))</x:f>
        <x:v>429.08</x:v>
      </x:c>
      <x:c r="K20" s="27" t="n">
        <x:f>IF('案件與計算'!G218="待核","待核",IF('案件與計算'!E218=0,"—",'案件與計算'!G218/10000))</x:f>
        <x:v>352.37333333333333</x:v>
      </x:c>
    </x:row>
    <x:row r="21" ht="22" customHeight="1">
      <x:c r="A21" s="2" t="str">
        <x:v>臺東</x:v>
      </x:c>
      <x:c r="B21" s="27" t="str">
        <x:f>IF('案件與計算'!G21="待核","待核",IF('案件與計算'!E21=0,"—",'案件與計算'!G21/10000))</x:f>
        <x:v>—</x:v>
      </x:c>
      <x:c r="C21" s="27" t="str">
        <x:f>IF('案件與計算'!G43="待核","待核",IF('案件與計算'!E43=0,"—",'案件與計算'!G43/10000))</x:f>
        <x:v>—</x:v>
      </x:c>
      <x:c r="D21" s="27" t="str">
        <x:f>IF('案件與計算'!G65="待核","待核",IF('案件與計算'!E65=0,"—",'案件與計算'!G65/10000))</x:f>
        <x:v>—</x:v>
      </x:c>
      <x:c r="E21" s="27" t="n">
        <x:f>IF('案件與計算'!G87="待核","待核",IF('案件與計算'!E87=0,"—",'案件與計算'!G87/10000))</x:f>
        <x:v>10.76</x:v>
      </x:c>
      <x:c r="F21" s="27" t="str">
        <x:f>IF('案件與計算'!G109="待核","待核",IF('案件與計算'!E109=0,"—",'案件與計算'!G109/10000))</x:f>
        <x:v>—</x:v>
      </x:c>
      <x:c r="G21" s="27" t="str">
        <x:f>IF('案件與計算'!G131="待核","待核",IF('案件與計算'!E131=0,"—",'案件與計算'!G131/10000))</x:f>
        <x:v>—</x:v>
      </x:c>
      <x:c r="H21" s="27" t="n">
        <x:f>IF('案件與計算'!G153="待核","待核",IF('案件與計算'!E153=0,"—",'案件與計算'!G153/10000))</x:f>
        <x:v>120.2</x:v>
      </x:c>
      <x:c r="I21" s="27" t="n">
        <x:f>IF('案件與計算'!G175="待核","待核",IF('案件與計算'!E175=0,"—",'案件與計算'!G175/10000))</x:f>
        <x:v>150.04</x:v>
      </x:c>
      <x:c r="J21" s="27" t="n">
        <x:f>IF('案件與計算'!G197="待核","待核",IF('案件與計算'!E197=0,"—",'案件與計算'!G197/10000))</x:f>
        <x:v>209.4</x:v>
      </x:c>
      <x:c r="K21" s="27" t="n">
        <x:f>IF('案件與計算'!G219="待核","待核",IF('案件與計算'!E219=0,"—",'案件與計算'!G219/10000))</x:f>
        <x:v>219.6</x:v>
      </x:c>
    </x:row>
    <x:row r="22" ht="22" customHeight="1">
      <x:c r="A22" s="2" t="str">
        <x:v>花蓮</x:v>
      </x:c>
      <x:c r="B22" s="27" t="n">
        <x:f>IF('案件與計算'!G22="待核","待核",IF('案件與計算'!E22=0,"—",'案件與計算'!G22/10000))</x:f>
        <x:v>909.84</x:v>
      </x:c>
      <x:c r="C22" s="27" t="n">
        <x:f>IF('案件與計算'!G44="待核","待核",IF('案件與計算'!E44=0,"—",'案件與計算'!G44/10000))</x:f>
        <x:v>905.68</x:v>
      </x:c>
      <x:c r="D22" s="27" t="n">
        <x:f>IF('案件與計算'!G66="待核","待核",IF('案件與計算'!E66=0,"—",'案件與計算'!G66/10000))</x:f>
        <x:v>908.12</x:v>
      </x:c>
      <x:c r="E22" s="27" t="n">
        <x:f>IF('案件與計算'!G88="待核","待核",IF('案件與計算'!E88=0,"—",'案件與計算'!G88/10000))</x:f>
        <x:v>486.84</x:v>
      </x:c>
      <x:c r="F22" s="27" t="n">
        <x:f>IF('案件與計算'!G110="待核","待核",IF('案件與計算'!E110=0,"—",'案件與計算'!G110/10000))</x:f>
        <x:v>984.84</x:v>
      </x:c>
      <x:c r="G22" s="27" t="n">
        <x:f>IF('案件與計算'!G132="待核","待核",IF('案件與計算'!E132=0,"—",'案件與計算'!G132/10000))</x:f>
        <x:v>889.8</x:v>
      </x:c>
      <x:c r="H22" s="27" t="n">
        <x:f>IF('案件與計算'!G154="待核","待核",IF('案件與計算'!E154=0,"—",'案件與計算'!G154/10000))</x:f>
        <x:v>878.52</x:v>
      </x:c>
      <x:c r="I22" s="27" t="n">
        <x:f>IF('案件與計算'!G176="待核","待核",IF('案件與計算'!E176=0,"—",'案件與計算'!G176/10000))</x:f>
        <x:v>527.42</x:v>
      </x:c>
      <x:c r="J22" s="27" t="n">
        <x:f>IF('案件與計算'!G198="待核","待核",IF('案件與計算'!E198=0,"—",'案件與計算'!G198/10000))</x:f>
        <x:v>600.5</x:v>
      </x:c>
      <x:c r="K22" s="27" t="n">
        <x:f>IF('案件與計算'!G220="待核","待核",IF('案件與計算'!E220=0,"—",'案件與計算'!G220/10000))</x:f>
        <x:v>592.82</x:v>
      </x:c>
    </x:row>
    <x:row r="23" ht="22" customHeight="1">
      <x:c r="A23" s="2" t="str">
        <x:v>宜蘭</x:v>
      </x:c>
      <x:c r="B23" s="27" t="str">
        <x:f>IF('案件與計算'!G23="待核","待核",IF('案件與計算'!E23=0,"—",'案件與計算'!G23/10000))</x:f>
        <x:v>—</x:v>
      </x:c>
      <x:c r="C23" s="27" t="n">
        <x:f>IF('案件與計算'!G45="待核","待核",IF('案件與計算'!E45=0,"—",'案件與計算'!G45/10000))</x:f>
        <x:v>176.6</x:v>
      </x:c>
      <x:c r="D23" s="27" t="n">
        <x:f>IF('案件與計算'!G67="待核","待核",IF('案件與計算'!E67=0,"—",'案件與計算'!G67/10000))</x:f>
        <x:v>250</x:v>
      </x:c>
      <x:c r="E23" s="27" t="n">
        <x:f>IF('案件與計算'!G89="待核","待核",IF('案件與計算'!E89=0,"—",'案件與計算'!G89/10000))</x:f>
        <x:v>241.56</x:v>
      </x:c>
      <x:c r="F23" s="27" t="n">
        <x:f>IF('案件與計算'!G111="待核","待核",IF('案件與計算'!E111=0,"—",'案件與計算'!G111/10000))</x:f>
        <x:v>273.6</x:v>
      </x:c>
      <x:c r="G23" s="27" t="n">
        <x:f>IF('案件與計算'!G133="待核","待核",IF('案件與計算'!E133=0,"—",'案件與計算'!G133/10000))</x:f>
        <x:v>238.92</x:v>
      </x:c>
      <x:c r="H23" s="27" t="n">
        <x:f>IF('案件與計算'!G155="待核","待核",IF('案件與計算'!E155=0,"—",'案件與計算'!G155/10000))</x:f>
        <x:v>175.1</x:v>
      </x:c>
      <x:c r="I23" s="27" t="n">
        <x:f>IF('案件與計算'!G177="待核","待核",IF('案件與計算'!E177=0,"—",'案件與計算'!G177/10000))</x:f>
        <x:v>245.92</x:v>
      </x:c>
      <x:c r="J23" s="27" t="n">
        <x:f>IF('案件與計算'!G199="待核","待核",IF('案件與計算'!E199=0,"—",'案件與計算'!G199/10000))</x:f>
        <x:v>655.72</x:v>
      </x:c>
      <x:c r="K23" s="27" t="n">
        <x:f>IF('案件與計算'!G221="待核","待核",IF('案件與計算'!E221=0,"—",'案件與計算'!G221/10000))</x:f>
        <x:v>649.36</x:v>
      </x:c>
    </x:row>
    <x:row r="24" ht="22" customHeight="1">
      <x:c r="A24" s="2" t="str">
        <x:v>基隆</x:v>
      </x:c>
      <x:c r="B24" s="27" t="str">
        <x:f>IF('案件與計算'!G24="待核","待核",IF('案件與計算'!E24=0,"—",'案件與計算'!G24/10000))</x:f>
        <x:v>—</x:v>
      </x:c>
      <x:c r="C24" s="27" t="str">
        <x:f>IF('案件與計算'!G46="待核","待核",IF('案件與計算'!E46=0,"—",'案件與計算'!G46/10000))</x:f>
        <x:v>—</x:v>
      </x:c>
      <x:c r="D24" s="27" t="n">
        <x:f>IF('案件與計算'!G68="待核","待核",IF('案件與計算'!E68=0,"—",'案件與計算'!G68/10000))</x:f>
        <x:v>52.64</x:v>
      </x:c>
      <x:c r="E24" s="27" t="n">
        <x:f>IF('案件與計算'!G90="待核","待核",IF('案件與計算'!E90=0,"—",'案件與計算'!G90/10000))</x:f>
        <x:v>107.2</x:v>
      </x:c>
      <x:c r="F24" s="27" t="n">
        <x:f>IF('案件與計算'!G112="待核","待核",IF('案件與計算'!E112=0,"—",'案件與計算'!G112/10000))</x:f>
        <x:v>220.72</x:v>
      </x:c>
      <x:c r="G24" s="27" t="str">
        <x:f>IF('案件與計算'!G134="待核","待核",IF('案件與計算'!E134=0,"—",'案件與計算'!G134/10000))</x:f>
        <x:v>—</x:v>
      </x:c>
      <x:c r="H24" s="27" t="n">
        <x:f>IF('案件與計算'!G156="待核","待核",IF('案件與計算'!E156=0,"—",'案件與計算'!G156/10000))</x:f>
        <x:v>464.76</x:v>
      </x:c>
      <x:c r="I24" s="27" t="n">
        <x:f>IF('案件與計算'!G178="待核","待核",IF('案件與計算'!E178=0,"—",'案件與計算'!G178/10000))</x:f>
        <x:v>761.4</x:v>
      </x:c>
      <x:c r="J24" s="27" t="n">
        <x:f>IF('案件與計算'!G200="待核","待核",IF('案件與計算'!E200=0,"—",'案件與計算'!G200/10000))</x:f>
        <x:v>954.84</x:v>
      </x:c>
      <x:c r="K24" s="27" t="n">
        <x:f>IF('案件與計算'!G222="待核","待核",IF('案件與計算'!E222=0,"—",'案件與計算'!G222/10000))</x:f>
        <x:v>943.64</x:v>
      </x:c>
    </x:row>
    <x:row r="25" ht="22" customHeight="1">
      <x:c r="A25" s="2" t="str">
        <x:v>澎湖</x:v>
      </x:c>
      <x:c r="B25" s="27" t="n">
        <x:f>IF('案件與計算'!G25="待核","待核",IF('案件與計算'!E25=0,"—",'案件與計算'!G25/10000))</x:f>
        <x:v>13.84</x:v>
      </x:c>
      <x:c r="C25" s="27" t="n">
        <x:f>IF('案件與計算'!G47="待核","待核",IF('案件與計算'!E47=0,"—",'案件與計算'!G47/10000))</x:f>
        <x:v>33.48</x:v>
      </x:c>
      <x:c r="D25" s="27" t="n">
        <x:f>IF('案件與計算'!G69="待核","待核",IF('案件與計算'!E69=0,"—",'案件與計算'!G69/10000))</x:f>
        <x:v>8.04</x:v>
      </x:c>
      <x:c r="E25" s="27" t="n">
        <x:f>IF('案件與計算'!G91="待核","待核",IF('案件與計算'!E91=0,"—",'案件與計算'!G91/10000))</x:f>
        <x:v>73.32</x:v>
      </x:c>
      <x:c r="F25" s="27" t="str">
        <x:f>IF('案件與計算'!G113="待核","待核",IF('案件與計算'!E113=0,"—",'案件與計算'!G113/10000))</x:f>
        <x:v>—</x:v>
      </x:c>
      <x:c r="G25" s="27" t="str">
        <x:f>IF('案件與計算'!G135="待核","待核",IF('案件與計算'!E135=0,"—",'案件與計算'!G135/10000))</x:f>
        <x:v>—</x:v>
      </x:c>
      <x:c r="H25" s="27" t="str">
        <x:f>IF('案件與計算'!G157="待核","待核",IF('案件與計算'!E157=0,"—",'案件與計算'!G157/10000))</x:f>
        <x:v>—</x:v>
      </x:c>
      <x:c r="I25" s="27" t="str">
        <x:f>IF('案件與計算'!G179="待核","待核",IF('案件與計算'!E179=0,"—",'案件與計算'!G179/10000))</x:f>
        <x:v>—</x:v>
      </x:c>
      <x:c r="J25" s="27" t="str">
        <x:f>IF('案件與計算'!G201="待核","待核",IF('案件與計算'!E201=0,"—",'案件與計算'!G201/10000))</x:f>
        <x:v>—</x:v>
      </x:c>
      <x:c r="K25" s="27" t="n">
        <x:f>IF('案件與計算'!G223="待核","待核",IF('案件與計算'!E223=0,"—",'案件與計算'!G223/10000))</x:f>
        <x:v>1.88</x:v>
      </x:c>
    </x:row>
    <x:row r="26" ht="22" customHeight="1">
      <x:c r="A26" s="2" t="str">
        <x:v>金門</x:v>
      </x:c>
      <x:c r="B26" s="27" t="n">
        <x:f>IF('案件與計算'!G26="待核","待核",IF('案件與計算'!E26=0,"—",'案件與計算'!G26/10000))</x:f>
        <x:v>24.56</x:v>
      </x:c>
      <x:c r="C26" s="27" t="n">
        <x:f>IF('案件與計算'!G48="待核","待核",IF('案件與計算'!E48=0,"—",'案件與計算'!G48/10000))</x:f>
        <x:v>50.36</x:v>
      </x:c>
      <x:c r="D26" s="27" t="n">
        <x:f>IF('案件與計算'!G70="待核","待核",IF('案件與計算'!E70=0,"—",'案件與計算'!G70/10000))</x:f>
        <x:v>57.56</x:v>
      </x:c>
      <x:c r="E26" s="27" t="n">
        <x:f>IF('案件與計算'!G92="待核","待核",IF('案件與計算'!E92=0,"—",'案件與計算'!G92/10000))</x:f>
        <x:v>29.48</x:v>
      </x:c>
      <x:c r="F26" s="27" t="n">
        <x:f>IF('案件與計算'!G114="待核","待核",IF('案件與計算'!E114=0,"—",'案件與計算'!G114/10000))</x:f>
        <x:v>36.84</x:v>
      </x:c>
      <x:c r="G26" s="27" t="n">
        <x:f>IF('案件與計算'!G136="待核","待核",IF('案件與計算'!E136=0,"—",'案件與計算'!G136/10000))</x:f>
        <x:v>36.56</x:v>
      </x:c>
      <x:c r="H26" s="27" t="n">
        <x:f>IF('案件與計算'!G158="待核","待核",IF('案件與計算'!E158=0,"—",'案件與計算'!G158/10000))</x:f>
        <x:v>47.36</x:v>
      </x:c>
      <x:c r="I26" s="27" t="n">
        <x:f>IF('案件與計算'!G180="待核","待核",IF('案件與計算'!E180=0,"—",'案件與計算'!G180/10000))</x:f>
        <x:v>70.68</x:v>
      </x:c>
      <x:c r="J26" s="27" t="n">
        <x:f>IF('案件與計算'!G202="待核","待核",IF('案件與計算'!E202=0,"—",'案件與計算'!G202/10000))</x:f>
        <x:v>71.04</x:v>
      </x:c>
      <x:c r="K26" s="27" t="n">
        <x:f>IF('案件與計算'!G224="待核","待核",IF('案件與計算'!E224=0,"—",'案件與計算'!G224/10000))</x:f>
        <x:v>59.44</x:v>
      </x:c>
    </x:row>
    <x:row r="27" ht="22" customHeight="1">
      <x:c r="A27" s="2" t="str">
        <x:v>連江</x:v>
      </x:c>
      <x:c r="B27" s="27" t="str">
        <x:f>IF('案件與計算'!G27="待核","待核",IF('案件與計算'!E27=0,"—",'案件與計算'!G27/10000))</x:f>
        <x:v>—</x:v>
      </x:c>
      <x:c r="C27" s="27" t="str">
        <x:f>IF('案件與計算'!G49="待核","待核",IF('案件與計算'!E49=0,"—",'案件與計算'!G49/10000))</x:f>
        <x:v>—</x:v>
      </x:c>
      <x:c r="D27" s="27" t="str">
        <x:f>IF('案件與計算'!G71="待核","待核",IF('案件與計算'!E71=0,"—",'案件與計算'!G71/10000))</x:f>
        <x:v>—</x:v>
      </x:c>
      <x:c r="E27" s="27" t="str">
        <x:f>IF('案件與計算'!G93="待核","待核",IF('案件與計算'!E93=0,"—",'案件與計算'!G93/10000))</x:f>
        <x:v>—</x:v>
      </x:c>
      <x:c r="F27" s="27" t="str">
        <x:f>IF('案件與計算'!G115="待核","待核",IF('案件與計算'!E115=0,"—",'案件與計算'!G115/10000))</x:f>
        <x:v>—</x:v>
      </x:c>
      <x:c r="G27" s="27" t="str">
        <x:f>IF('案件與計算'!G137="待核","待核",IF('案件與計算'!E137=0,"—",'案件與計算'!G137/10000))</x:f>
        <x:v>—</x:v>
      </x:c>
      <x:c r="H27" s="27" t="str">
        <x:f>IF('案件與計算'!G159="待核","待核",IF('案件與計算'!E159=0,"—",'案件與計算'!G159/10000))</x:f>
        <x:v>—</x:v>
      </x:c>
      <x:c r="I27" s="27" t="str">
        <x:f>IF('案件與計算'!G181="待核","待核",IF('案件與計算'!E181=0,"—",'案件與計算'!G181/10000))</x:f>
        <x:v>—</x:v>
      </x:c>
      <x:c r="J27" s="27" t="str">
        <x:f>IF('案件與計算'!G203="待核","待核",IF('案件與計算'!E203=0,"—",'案件與計算'!G203/10000))</x:f>
        <x:v>—</x:v>
      </x:c>
      <x:c r="K27" s="27" t="str">
        <x:f>IF('案件與計算'!G225="待核","待核",IF('案件與計算'!E225=0,"—",'案件與計算'!G225/10000))</x:f>
        <x:v>—</x:v>
      </x:c>
    </x:row>
    <x:row r="28" ht="22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2" customHeight="1">
      <x:c r="A29" s="11" t="str">
        <x:v>全台（官方總人數）</x:v>
      </x:c>
      <x:c r="B29" s="29" t="n">
        <x:f>'說明與來源'!F17</x:f>
        <x:v>402.22891089108913</x:v>
      </x:c>
      <x:c r="C29" s="29" t="n">
        <x:f>'說明與來源'!F18</x:f>
        <x:v>403.61158878504676</x:v>
      </x:c>
      <x:c r="D29" s="29" t="n">
        <x:f>'說明與來源'!F19</x:f>
        <x:v>402.7726495726496</x:v>
      </x:c>
      <x:c r="E29" s="29" t="n">
        <x:f>'說明與來源'!F20</x:f>
        <x:v>403.5915447154472</x:v>
      </x:c>
      <x:c r="F29" s="29" t="n">
        <x:f>'說明與來源'!F21</x:f>
        <x:v>375.487299270073</x:v>
      </x:c>
      <x:c r="G29" s="29" t="n">
        <x:f>'說明與來源'!F22</x:f>
        <x:v>386.2149295774648</x:v>
      </x:c>
      <x:c r="H29" s="29" t="n">
        <x:f>'說明與來源'!F23</x:f>
        <x:v>423.0257142857143</x:v>
      </x:c>
      <x:c r="I29" s="29" t="n">
        <x:f>'說明與來源'!F24</x:f>
        <x:v>465.2427672955975</x:v>
      </x:c>
      <x:c r="J29" s="29" t="n">
        <x:f>'說明與來源'!F25</x:f>
        <x:v>495.7313253012048</x:v>
      </x:c>
      <x:c r="K29" s="29" t="n">
        <x:f>'說明與來源'!F26</x:f>
        <x:v>502.83078651685395</x:v>
      </x:c>
    </x:row>
    <x:row r="30" ht="22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36" customHeight="1">
      <x:c r="A31" s="10" t="str">
        <x:v>待核：臺北2016、臺中2016–2017、高雄2016–2024。—：年末全職人數為0，無法計算人均。</x:v>
      </x:c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</x:row>
    <x:row r="156" ht="22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</x:row>
    <x:row r="157" ht="22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</x:row>
    <x:row r="158" ht="22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</x:row>
    <x:row r="159" ht="22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</x:row>
    <x:row r="160" ht="22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</x:row>
    <x:row r="161" ht="22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</x:row>
    <x:row r="162" ht="22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</x:row>
    <x:row r="163" ht="22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</x:row>
    <x:row r="164" ht="22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</x:row>
    <x:row r="165" ht="22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</x:row>
    <x:row r="166" ht="22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</x:row>
    <x:row r="167" ht="22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</x:row>
    <x:row r="168" ht="22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</x:row>
    <x:row r="169" ht="22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</x:row>
    <x:row r="170" ht="22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</x:row>
    <x:row r="171" ht="22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</x:row>
    <x:row r="172" ht="22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</x:row>
    <x:row r="173" ht="22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</x:row>
    <x:row r="174" ht="22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</x:row>
    <x:row r="175" ht="22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</x:row>
    <x:row r="176" ht="22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</x:row>
    <x:row r="177" ht="22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</x:row>
    <x:row r="178" ht="22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</x:row>
    <x:row r="179" ht="22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</x:row>
    <x:row r="180" ht="22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</x:row>
    <x:row r="181" ht="22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</x:row>
    <x:row r="182" ht="22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</x:row>
    <x:row r="183" ht="22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</x:row>
    <x:row r="184" ht="22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</x:row>
    <x:row r="185" ht="22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</x:row>
    <x:row r="186" ht="22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</x:row>
    <x:row r="187" ht="22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</x:row>
    <x:row r="188" ht="22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</x:row>
    <x:row r="189" ht="22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</x:row>
    <x:row r="190" ht="22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</x:row>
    <x:row r="191" ht="22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</x:row>
    <x:row r="192" ht="22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</x:row>
    <x:row r="193" ht="22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</x:row>
    <x:row r="194" ht="22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</x:row>
    <x:row r="195" ht="22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</x:row>
    <x:row r="196" ht="22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</x:row>
    <x:row r="197" ht="22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</x:row>
    <x:row r="198" ht="22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</x:row>
    <x:row r="199" ht="22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</x:row>
    <x:row r="200" ht="22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</x:row>
    <x:row r="201" ht="22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</x:row>
    <x:row r="202" ht="22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</x:row>
    <x:row r="203" ht="22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</x:row>
    <x:row r="204" ht="22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</x:row>
    <x:row r="205" ht="22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</x:row>
    <x:row r="206" ht="22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</x:row>
    <x:row r="207" ht="22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</x:row>
    <x:row r="208" ht="22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</x:row>
    <x:row r="209" ht="22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</x:row>
    <x:row r="210" ht="22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</x:row>
    <x:row r="211" ht="22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</x:row>
    <x:row r="212" ht="22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</x:row>
    <x:row r="213" ht="22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</x:row>
    <x:row r="214" ht="22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</x:row>
    <x:row r="215" ht="22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</x:row>
    <x:row r="216" ht="22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</x:row>
    <x:row r="217" ht="22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</x:row>
    <x:row r="218" ht="22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</x:row>
    <x:row r="219" ht="22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</x:row>
    <x:row r="220" ht="22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</x:row>
    <x:row r="221" ht="22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</x:row>
    <x:row r="222" ht="22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</x:row>
    <x:row r="223" ht="22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</x:row>
    <x:row r="224" ht="22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</x:row>
    <x:row r="225" ht="22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</x:row>
    <x:row r="226" ht="22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</x:row>
    <x:row r="227" ht="22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</x:row>
    <x:row r="228" ht="22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</x:row>
    <x:row r="229" ht="22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</x:row>
    <x:row r="230" ht="22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</x:row>
    <x:row r="231" ht="22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</x:row>
    <x:row r="232" ht="22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</x:row>
    <x:row r="233" ht="22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</x:row>
    <x:row r="234" ht="22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</x:row>
    <x:row r="235" ht="22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</x:row>
    <x:row r="236" ht="22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</x:row>
    <x:row r="237" ht="22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</x:row>
    <x:row r="238" ht="22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</x:row>
    <x:row r="239" ht="22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</x:row>
    <x:row r="240" ht="22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</x:row>
    <x:row r="241" ht="22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</x:row>
    <x:row r="242" ht="22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</x:row>
    <x:row r="243" ht="22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</x:row>
    <x:row r="244" ht="22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</x:row>
    <x:row r="245" ht="22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</x:row>
    <x:row r="246" ht="22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</x:row>
    <x:row r="247" ht="22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</x:row>
    <x:row r="248" ht="22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</x:row>
    <x:row r="249" ht="22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</x:row>
    <x:row r="250" ht="22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</x:row>
  </x:sheetData>
  <x:mergeCells>
    <x:mergeCell ref="A1:K1"/>
    <x:mergeCell ref="A2:K2"/>
    <x:mergeCell ref="A31:K3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34" customHeight="1">
      <x:c r="A1" s="4" t="str">
        <x:v>全台各法院轄區｜年末全職登錄人數回推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8" customHeight="1">
      <x:c r="A2" s="6" t="str">
        <x:v>單位：人｜排除兼職｜依登錄及正式註銷日回推，非官方各區歷年人數表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 ht="22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34" customHeight="1">
      <x:c r="A5" s="12" t="str">
        <x:v>法院轄區</x:v>
      </x:c>
      <x:c r="B5" s="12" t="str">
        <x:v>2016（105）</x:v>
      </x:c>
      <x:c r="C5" s="12" t="str">
        <x:v>2017（106）</x:v>
      </x:c>
      <x:c r="D5" s="12" t="str">
        <x:v>2018（107）</x:v>
      </x:c>
      <x:c r="E5" s="12" t="str">
        <x:v>2019（108）</x:v>
      </x:c>
      <x:c r="F5" s="12" t="str">
        <x:v>2020（109）</x:v>
      </x:c>
      <x:c r="G5" s="12" t="str">
        <x:v>2021（110）</x:v>
      </x:c>
      <x:c r="H5" s="12" t="str">
        <x:v>2022（111）</x:v>
      </x:c>
      <x:c r="I5" s="12" t="str">
        <x:v>2023（112）</x:v>
      </x:c>
      <x:c r="J5" s="12" t="str">
        <x:v>2024（113）</x:v>
      </x:c>
      <x:c r="K5" s="12" t="str">
        <x:v>2025（114）</x:v>
      </x:c>
    </x:row>
    <x:row r="6" ht="22" customHeight="1">
      <x:c r="A6" s="2" t="str">
        <x:v>臺北</x:v>
      </x:c>
      <x:c r="B6" s="33" t="str">
        <x:f>'案件與計算'!E6</x:f>
        <x:v>待核</x:v>
      </x:c>
      <x:c r="C6" s="34" t="n">
        <x:f>'案件與計算'!E28</x:f>
        <x:v>38</x:v>
      </x:c>
      <x:c r="D6" s="34" t="n">
        <x:f>'案件與計算'!E50</x:f>
        <x:v>42</x:v>
      </x:c>
      <x:c r="E6" s="34" t="n">
        <x:f>'案件與計算'!E72</x:f>
        <x:v>44</x:v>
      </x:c>
      <x:c r="F6" s="34" t="n">
        <x:f>'案件與計算'!E94</x:f>
        <x:v>47</x:v>
      </x:c>
      <x:c r="G6" s="34" t="n">
        <x:f>'案件與計算'!E116</x:f>
        <x:v>52</x:v>
      </x:c>
      <x:c r="H6" s="34" t="n">
        <x:f>'案件與計算'!E138</x:f>
        <x:v>58</x:v>
      </x:c>
      <x:c r="I6" s="34" t="n">
        <x:f>'案件與計算'!E160</x:f>
        <x:v>59</x:v>
      </x:c>
      <x:c r="J6" s="34" t="n">
        <x:f>'案件與計算'!E182</x:f>
        <x:v>63</x:v>
      </x:c>
      <x:c r="K6" s="34" t="n">
        <x:f>'案件與計算'!E204</x:f>
        <x:v>67</x:v>
      </x:c>
    </x:row>
    <x:row r="7" ht="22" customHeight="1">
      <x:c r="A7" s="2" t="str">
        <x:v>士林</x:v>
      </x:c>
      <x:c r="B7" s="34" t="n">
        <x:f>'案件與計算'!E7</x:f>
        <x:v>4</x:v>
      </x:c>
      <x:c r="C7" s="34" t="n">
        <x:f>'案件與計算'!E29</x:f>
        <x:v>4</x:v>
      </x:c>
      <x:c r="D7" s="34" t="n">
        <x:f>'案件與計算'!E51</x:f>
        <x:v>4</x:v>
      </x:c>
      <x:c r="E7" s="34" t="n">
        <x:f>'案件與計算'!E73</x:f>
        <x:v>4</x:v>
      </x:c>
      <x:c r="F7" s="34" t="n">
        <x:f>'案件與計算'!E95</x:f>
        <x:v>6</x:v>
      </x:c>
      <x:c r="G7" s="34" t="n">
        <x:f>'案件與計算'!E117</x:f>
        <x:v>7</x:v>
      </x:c>
      <x:c r="H7" s="34" t="n">
        <x:f>'案件與計算'!E139</x:f>
        <x:v>5</x:v>
      </x:c>
      <x:c r="I7" s="34" t="n">
        <x:f>'案件與計算'!E161</x:f>
        <x:v>6</x:v>
      </x:c>
      <x:c r="J7" s="34" t="n">
        <x:f>'案件與計算'!E183</x:f>
        <x:v>6</x:v>
      </x:c>
      <x:c r="K7" s="34" t="n">
        <x:f>'案件與計算'!E205</x:f>
        <x:v>6</x:v>
      </x:c>
    </x:row>
    <x:row r="8" ht="22" customHeight="1">
      <x:c r="A8" s="2" t="str">
        <x:v>新北</x:v>
      </x:c>
      <x:c r="B8" s="34" t="n">
        <x:f>'案件與計算'!E8</x:f>
        <x:v>8</x:v>
      </x:c>
      <x:c r="C8" s="34" t="n">
        <x:f>'案件與計算'!E30</x:f>
        <x:v>7</x:v>
      </x:c>
      <x:c r="D8" s="34" t="n">
        <x:f>'案件與計算'!E52</x:f>
        <x:v>8</x:v>
      </x:c>
      <x:c r="E8" s="34" t="n">
        <x:f>'案件與計算'!E74</x:f>
        <x:v>8</x:v>
      </x:c>
      <x:c r="F8" s="34" t="n">
        <x:f>'案件與計算'!E96</x:f>
        <x:v>10</x:v>
      </x:c>
      <x:c r="G8" s="34" t="n">
        <x:f>'案件與計算'!E118</x:f>
        <x:v>10</x:v>
      </x:c>
      <x:c r="H8" s="34" t="n">
        <x:f>'案件與計算'!E140</x:f>
        <x:v>10</x:v>
      </x:c>
      <x:c r="I8" s="34" t="n">
        <x:f>'案件與計算'!E162</x:f>
        <x:v>11</x:v>
      </x:c>
      <x:c r="J8" s="34" t="n">
        <x:f>'案件與計算'!E184</x:f>
        <x:v>11</x:v>
      </x:c>
      <x:c r="K8" s="34" t="n">
        <x:f>'案件與計算'!E206</x:f>
        <x:v>13</x:v>
      </x:c>
    </x:row>
    <x:row r="9" ht="22" customHeight="1">
      <x:c r="A9" s="2" t="str">
        <x:v>桃園</x:v>
      </x:c>
      <x:c r="B9" s="34" t="n">
        <x:f>'案件與計算'!E9</x:f>
        <x:v>7</x:v>
      </x:c>
      <x:c r="C9" s="34" t="n">
        <x:f>'案件與計算'!E31</x:f>
        <x:v>8</x:v>
      </x:c>
      <x:c r="D9" s="34" t="n">
        <x:f>'案件與計算'!E53</x:f>
        <x:v>9</x:v>
      </x:c>
      <x:c r="E9" s="34" t="n">
        <x:f>'案件與計算'!E75</x:f>
        <x:v>9</x:v>
      </x:c>
      <x:c r="F9" s="34" t="n">
        <x:f>'案件與計算'!E97</x:f>
        <x:v>9</x:v>
      </x:c>
      <x:c r="G9" s="34" t="n">
        <x:f>'案件與計算'!E119</x:f>
        <x:v>9</x:v>
      </x:c>
      <x:c r="H9" s="34" t="n">
        <x:f>'案件與計算'!E141</x:f>
        <x:v>10</x:v>
      </x:c>
      <x:c r="I9" s="34" t="n">
        <x:f>'案件與計算'!E163</x:f>
        <x:v>10</x:v>
      </x:c>
      <x:c r="J9" s="34" t="n">
        <x:f>'案件與計算'!E185</x:f>
        <x:v>12</x:v>
      </x:c>
      <x:c r="K9" s="34" t="n">
        <x:f>'案件與計算'!E207</x:f>
        <x:v>15</x:v>
      </x:c>
    </x:row>
    <x:row r="10" ht="22" customHeight="1">
      <x:c r="A10" s="2" t="str">
        <x:v>新竹</x:v>
      </x:c>
      <x:c r="B10" s="34" t="n">
        <x:f>'案件與計算'!E10</x:f>
        <x:v>2</x:v>
      </x:c>
      <x:c r="C10" s="34" t="n">
        <x:f>'案件與計算'!E32</x:f>
        <x:v>2</x:v>
      </x:c>
      <x:c r="D10" s="34" t="n">
        <x:f>'案件與計算'!E54</x:f>
        <x:v>2</x:v>
      </x:c>
      <x:c r="E10" s="34" t="n">
        <x:f>'案件與計算'!E76</x:f>
        <x:v>3</x:v>
      </x:c>
      <x:c r="F10" s="34" t="n">
        <x:f>'案件與計算'!E98</x:f>
        <x:v>3</x:v>
      </x:c>
      <x:c r="G10" s="34" t="n">
        <x:f>'案件與計算'!E120</x:f>
        <x:v>4</x:v>
      </x:c>
      <x:c r="H10" s="34" t="n">
        <x:f>'案件與計算'!E142</x:f>
        <x:v>4</x:v>
      </x:c>
      <x:c r="I10" s="34" t="n">
        <x:f>'案件與計算'!E164</x:f>
        <x:v>4</x:v>
      </x:c>
      <x:c r="J10" s="34" t="n">
        <x:f>'案件與計算'!E186</x:f>
        <x:v>4</x:v>
      </x:c>
      <x:c r="K10" s="34" t="n">
        <x:f>'案件與計算'!E208</x:f>
        <x:v>4</x:v>
      </x:c>
    </x:row>
    <x:row r="11" ht="22" customHeight="1">
      <x:c r="A11" s="2" t="str">
        <x:v>苗栗</x:v>
      </x:c>
      <x:c r="B11" s="34" t="n">
        <x:f>'案件與計算'!E11</x:f>
        <x:v>1</x:v>
      </x:c>
      <x:c r="C11" s="34" t="n">
        <x:f>'案件與計算'!E33</x:f>
        <x:v>1</x:v>
      </x:c>
      <x:c r="D11" s="34" t="n">
        <x:f>'案件與計算'!E55</x:f>
        <x:v>1</x:v>
      </x:c>
      <x:c r="E11" s="34" t="n">
        <x:f>'案件與計算'!E77</x:f>
        <x:v>2</x:v>
      </x:c>
      <x:c r="F11" s="34" t="n">
        <x:f>'案件與計算'!E99</x:f>
        <x:v>1</x:v>
      </x:c>
      <x:c r="G11" s="34" t="n">
        <x:f>'案件與計算'!E121</x:f>
        <x:v>1</x:v>
      </x:c>
      <x:c r="H11" s="34" t="n">
        <x:f>'案件與計算'!E143</x:f>
        <x:v>2</x:v>
      </x:c>
      <x:c r="I11" s="34" t="n">
        <x:f>'案件與計算'!E165</x:f>
        <x:v>1</x:v>
      </x:c>
      <x:c r="J11" s="34" t="n">
        <x:f>'案件與計算'!E187</x:f>
        <x:v>1</x:v>
      </x:c>
      <x:c r="K11" s="34" t="n">
        <x:f>'案件與計算'!E209</x:f>
        <x:v>1</x:v>
      </x:c>
    </x:row>
    <x:row r="12" ht="22" customHeight="1">
      <x:c r="A12" s="2" t="str">
        <x:v>臺中</x:v>
      </x:c>
      <x:c r="B12" s="33" t="str">
        <x:f>'案件與計算'!E12</x:f>
        <x:v>待核</x:v>
      </x:c>
      <x:c r="C12" s="33" t="str">
        <x:f>'案件與計算'!E34</x:f>
        <x:v>待核</x:v>
      </x:c>
      <x:c r="D12" s="34" t="n">
        <x:f>'案件與計算'!E56</x:f>
        <x:v>16</x:v>
      </x:c>
      <x:c r="E12" s="34" t="n">
        <x:f>'案件與計算'!E78</x:f>
        <x:v>17</x:v>
      </x:c>
      <x:c r="F12" s="34" t="n">
        <x:f>'案件與計算'!E100</x:f>
        <x:v>20</x:v>
      </x:c>
      <x:c r="G12" s="34" t="n">
        <x:f>'案件與計算'!E122</x:f>
        <x:v>20</x:v>
      </x:c>
      <x:c r="H12" s="34" t="n">
        <x:f>'案件與計算'!E144</x:f>
        <x:v>20</x:v>
      </x:c>
      <x:c r="I12" s="34" t="n">
        <x:f>'案件與計算'!E166</x:f>
        <x:v>21</x:v>
      </x:c>
      <x:c r="J12" s="34" t="n">
        <x:f>'案件與計算'!E188</x:f>
        <x:v>23</x:v>
      </x:c>
      <x:c r="K12" s="34" t="n">
        <x:f>'案件與計算'!E210</x:f>
        <x:v>23</x:v>
      </x:c>
    </x:row>
    <x:row r="13" ht="22" customHeight="1">
      <x:c r="A13" s="2" t="str">
        <x:v>南投</x:v>
      </x:c>
      <x:c r="B13" s="34" t="n">
        <x:f>'案件與計算'!E13</x:f>
        <x:v>2</x:v>
      </x:c>
      <x:c r="C13" s="34" t="n">
        <x:f>'案件與計算'!E35</x:f>
        <x:v>2</x:v>
      </x:c>
      <x:c r="D13" s="34" t="n">
        <x:f>'案件與計算'!E57</x:f>
        <x:v>2</x:v>
      </x:c>
      <x:c r="E13" s="34" t="n">
        <x:f>'案件與計算'!E79</x:f>
        <x:v>2</x:v>
      </x:c>
      <x:c r="F13" s="34" t="n">
        <x:f>'案件與計算'!E101</x:f>
        <x:v>2</x:v>
      </x:c>
      <x:c r="G13" s="34" t="n">
        <x:f>'案件與計算'!E123</x:f>
        <x:v>2</x:v>
      </x:c>
      <x:c r="H13" s="34" t="n">
        <x:f>'案件與計算'!E145</x:f>
        <x:v>2</x:v>
      </x:c>
      <x:c r="I13" s="34" t="n">
        <x:f>'案件與計算'!E167</x:f>
        <x:v>2</x:v>
      </x:c>
      <x:c r="J13" s="34" t="n">
        <x:f>'案件與計算'!E189</x:f>
        <x:v>2</x:v>
      </x:c>
      <x:c r="K13" s="34" t="n">
        <x:f>'案件與計算'!E211</x:f>
        <x:v>2</x:v>
      </x:c>
    </x:row>
    <x:row r="14" ht="22" customHeight="1">
      <x:c r="A14" s="2" t="str">
        <x:v>彰化</x:v>
      </x:c>
      <x:c r="B14" s="34" t="n">
        <x:f>'案件與計算'!E14</x:f>
        <x:v>1</x:v>
      </x:c>
      <x:c r="C14" s="34" t="n">
        <x:f>'案件與計算'!E36</x:f>
        <x:v>1</x:v>
      </x:c>
      <x:c r="D14" s="34" t="n">
        <x:f>'案件與計算'!E58</x:f>
        <x:v>2</x:v>
      </x:c>
      <x:c r="E14" s="34" t="n">
        <x:f>'案件與計算'!E80</x:f>
        <x:v>2</x:v>
      </x:c>
      <x:c r="F14" s="34" t="n">
        <x:f>'案件與計算'!E102</x:f>
        <x:v>2</x:v>
      </x:c>
      <x:c r="G14" s="34" t="n">
        <x:f>'案件與計算'!E124</x:f>
        <x:v>4</x:v>
      </x:c>
      <x:c r="H14" s="34" t="n">
        <x:f>'案件與計算'!E146</x:f>
        <x:v>4</x:v>
      </x:c>
      <x:c r="I14" s="34" t="n">
        <x:f>'案件與計算'!E168</x:f>
        <x:v>3</x:v>
      </x:c>
      <x:c r="J14" s="34" t="n">
        <x:f>'案件與計算'!E190</x:f>
        <x:v>2</x:v>
      </x:c>
      <x:c r="K14" s="34" t="n">
        <x:f>'案件與計算'!E212</x:f>
        <x:v>2</x:v>
      </x:c>
    </x:row>
    <x:row r="15" ht="22" customHeight="1">
      <x:c r="A15" s="23" t="str">
        <x:v>雲林</x:v>
      </x:c>
      <x:c r="B15" s="35" t="n">
        <x:f>'案件與計算'!E15</x:f>
        <x:v>1</x:v>
      </x:c>
      <x:c r="C15" s="35" t="n">
        <x:f>'案件與計算'!E37</x:f>
        <x:v>2</x:v>
      </x:c>
      <x:c r="D15" s="35" t="n">
        <x:f>'案件與計算'!E59</x:f>
        <x:v>2</x:v>
      </x:c>
      <x:c r="E15" s="35" t="n">
        <x:f>'案件與計算'!E81</x:f>
        <x:v>2</x:v>
      </x:c>
      <x:c r="F15" s="35" t="n">
        <x:f>'案件與計算'!E103</x:f>
        <x:v>2</x:v>
      </x:c>
      <x:c r="G15" s="35" t="n">
        <x:f>'案件與計算'!E125</x:f>
        <x:v>2</x:v>
      </x:c>
      <x:c r="H15" s="35" t="n">
        <x:f>'案件與計算'!E147</x:f>
        <x:v>2</x:v>
      </x:c>
      <x:c r="I15" s="35" t="n">
        <x:f>'案件與計算'!E169</x:f>
        <x:v>2</x:v>
      </x:c>
      <x:c r="J15" s="35" t="n">
        <x:f>'案件與計算'!E191</x:f>
        <x:v>1</x:v>
      </x:c>
      <x:c r="K15" s="35" t="n">
        <x:f>'案件與計算'!E213</x:f>
        <x:v>2</x:v>
      </x:c>
    </x:row>
    <x:row r="16" ht="22" customHeight="1">
      <x:c r="A16" s="23" t="str">
        <x:v>嘉義</x:v>
      </x:c>
      <x:c r="B16" s="35" t="n">
        <x:f>'案件與計算'!E16</x:f>
        <x:v>3</x:v>
      </x:c>
      <x:c r="C16" s="35" t="n">
        <x:f>'案件與計算'!E38</x:f>
        <x:v>3</x:v>
      </x:c>
      <x:c r="D16" s="35" t="n">
        <x:f>'案件與計算'!E60</x:f>
        <x:v>3</x:v>
      </x:c>
      <x:c r="E16" s="35" t="n">
        <x:f>'案件與計算'!E82</x:f>
        <x:v>3</x:v>
      </x:c>
      <x:c r="F16" s="35" t="n">
        <x:f>'案件與計算'!E104</x:f>
        <x:v>4</x:v>
      </x:c>
      <x:c r="G16" s="35" t="n">
        <x:f>'案件與計算'!E126</x:f>
        <x:v>3</x:v>
      </x:c>
      <x:c r="H16" s="35" t="n">
        <x:f>'案件與計算'!E148</x:f>
        <x:v>4</x:v>
      </x:c>
      <x:c r="I16" s="35" t="n">
        <x:f>'案件與計算'!E170</x:f>
        <x:v>5</x:v>
      </x:c>
      <x:c r="J16" s="35" t="n">
        <x:f>'案件與計算'!E192</x:f>
        <x:v>6</x:v>
      </x:c>
      <x:c r="K16" s="35" t="n">
        <x:f>'案件與計算'!E214</x:f>
        <x:v>5</x:v>
      </x:c>
    </x:row>
    <x:row r="17" ht="22" customHeight="1">
      <x:c r="A17" s="2" t="str">
        <x:v>臺南</x:v>
      </x:c>
      <x:c r="B17" s="34" t="n">
        <x:f>'案件與計算'!E17</x:f>
        <x:v>4</x:v>
      </x:c>
      <x:c r="C17" s="34" t="n">
        <x:f>'案件與計算'!E39</x:f>
        <x:v>5</x:v>
      </x:c>
      <x:c r="D17" s="34" t="n">
        <x:f>'案件與計算'!E61</x:f>
        <x:v>6</x:v>
      </x:c>
      <x:c r="E17" s="34" t="n">
        <x:f>'案件與計算'!E83</x:f>
        <x:v>6</x:v>
      </x:c>
      <x:c r="F17" s="34" t="n">
        <x:f>'案件與計算'!E105</x:f>
        <x:v>7</x:v>
      </x:c>
      <x:c r="G17" s="34" t="n">
        <x:f>'案件與計算'!E127</x:f>
        <x:v>8</x:v>
      </x:c>
      <x:c r="H17" s="34" t="n">
        <x:f>'案件與計算'!E149</x:f>
        <x:v>8</x:v>
      </x:c>
      <x:c r="I17" s="34" t="n">
        <x:f>'案件與計算'!E171</x:f>
        <x:v>7</x:v>
      </x:c>
      <x:c r="J17" s="34" t="n">
        <x:f>'案件與計算'!E193</x:f>
        <x:v>8</x:v>
      </x:c>
      <x:c r="K17" s="34" t="n">
        <x:f>'案件與計算'!E215</x:f>
        <x:v>9</x:v>
      </x:c>
    </x:row>
    <x:row r="18" ht="22" customHeight="1">
      <x:c r="A18" s="2" t="str">
        <x:v>高雄</x:v>
      </x:c>
      <x:c r="B18" s="33" t="str">
        <x:f>'案件與計算'!E18</x:f>
        <x:v>待核</x:v>
      </x:c>
      <x:c r="C18" s="33" t="str">
        <x:f>'案件與計算'!E40</x:f>
        <x:v>待核</x:v>
      </x:c>
      <x:c r="D18" s="33" t="str">
        <x:f>'案件與計算'!E62</x:f>
        <x:v>待核</x:v>
      </x:c>
      <x:c r="E18" s="33" t="str">
        <x:f>'案件與計算'!E84</x:f>
        <x:v>待核</x:v>
      </x:c>
      <x:c r="F18" s="33" t="str">
        <x:f>'案件與計算'!E106</x:f>
        <x:v>待核</x:v>
      </x:c>
      <x:c r="G18" s="33" t="str">
        <x:f>'案件與計算'!E128</x:f>
        <x:v>待核</x:v>
      </x:c>
      <x:c r="H18" s="33" t="str">
        <x:f>'案件與計算'!E150</x:f>
        <x:v>待核</x:v>
      </x:c>
      <x:c r="I18" s="33" t="str">
        <x:f>'案件與計算'!E172</x:f>
        <x:v>待核</x:v>
      </x:c>
      <x:c r="J18" s="33" t="str">
        <x:f>'案件與計算'!E194</x:f>
        <x:v>待核</x:v>
      </x:c>
      <x:c r="K18" s="34" t="n">
        <x:f>'案件與計算'!E216</x:f>
        <x:v>16</x:v>
      </x:c>
    </x:row>
    <x:row r="19" ht="22" customHeight="1">
      <x:c r="A19" s="2" t="str">
        <x:v>橋頭</x:v>
      </x:c>
      <x:c r="B19" s="34" t="n">
        <x:f>'案件與計算'!E19</x:f>
        <x:v>3</x:v>
      </x:c>
      <x:c r="C19" s="34" t="n">
        <x:f>'案件與計算'!E41</x:f>
        <x:v>3</x:v>
      </x:c>
      <x:c r="D19" s="34" t="n">
        <x:f>'案件與計算'!E63</x:f>
        <x:v>3</x:v>
      </x:c>
      <x:c r="E19" s="34" t="n">
        <x:f>'案件與計算'!E85</x:f>
        <x:v>3</x:v>
      </x:c>
      <x:c r="F19" s="34" t="n">
        <x:f>'案件與計算'!E107</x:f>
        <x:v>3</x:v>
      </x:c>
      <x:c r="G19" s="34" t="n">
        <x:f>'案件與計算'!E129</x:f>
        <x:v>3</x:v>
      </x:c>
      <x:c r="H19" s="34" t="n">
        <x:f>'案件與計算'!E151</x:f>
        <x:v>3</x:v>
      </x:c>
      <x:c r="I19" s="34" t="n">
        <x:f>'案件與計算'!E173</x:f>
        <x:v>3</x:v>
      </x:c>
      <x:c r="J19" s="34" t="n">
        <x:f>'案件與計算'!E195</x:f>
        <x:v>3</x:v>
      </x:c>
      <x:c r="K19" s="34" t="n">
        <x:f>'案件與計算'!E217</x:f>
        <x:v>3</x:v>
      </x:c>
    </x:row>
    <x:row r="20" ht="22" customHeight="1">
      <x:c r="A20" s="2" t="str">
        <x:v>屏東</x:v>
      </x:c>
      <x:c r="B20" s="34" t="n">
        <x:f>'案件與計算'!E20</x:f>
        <x:v>2</x:v>
      </x:c>
      <x:c r="C20" s="34" t="n">
        <x:f>'案件與計算'!E42</x:f>
        <x:v>2</x:v>
      </x:c>
      <x:c r="D20" s="34" t="n">
        <x:f>'案件與計算'!E64</x:f>
        <x:v>2</x:v>
      </x:c>
      <x:c r="E20" s="34" t="n">
        <x:f>'案件與計算'!E86</x:f>
        <x:v>2</x:v>
      </x:c>
      <x:c r="F20" s="34" t="n">
        <x:f>'案件與計算'!E108</x:f>
        <x:v>2</x:v>
      </x:c>
      <x:c r="G20" s="34" t="n">
        <x:f>'案件與計算'!E130</x:f>
        <x:v>2</x:v>
      </x:c>
      <x:c r="H20" s="34" t="n">
        <x:f>'案件與計算'!E152</x:f>
        <x:v>2</x:v>
      </x:c>
      <x:c r="I20" s="34" t="n">
        <x:f>'案件與計算'!E174</x:f>
        <x:v>2</x:v>
      </x:c>
      <x:c r="J20" s="34" t="n">
        <x:f>'案件與計算'!E196</x:f>
        <x:v>2</x:v>
      </x:c>
      <x:c r="K20" s="34" t="n">
        <x:f>'案件與計算'!E218</x:f>
        <x:v>3</x:v>
      </x:c>
    </x:row>
    <x:row r="21" ht="22" customHeight="1">
      <x:c r="A21" s="2" t="str">
        <x:v>臺東</x:v>
      </x:c>
      <x:c r="B21" s="34" t="n">
        <x:f>'案件與計算'!E21</x:f>
        <x:v>0</x:v>
      </x:c>
      <x:c r="C21" s="34" t="n">
        <x:f>'案件與計算'!E43</x:f>
        <x:v>0</x:v>
      </x:c>
      <x:c r="D21" s="34" t="n">
        <x:f>'案件與計算'!E65</x:f>
        <x:v>0</x:v>
      </x:c>
      <x:c r="E21" s="34" t="n">
        <x:f>'案件與計算'!E87</x:f>
        <x:v>1</x:v>
      </x:c>
      <x:c r="F21" s="34" t="n">
        <x:f>'案件與計算'!E109</x:f>
        <x:v>0</x:v>
      </x:c>
      <x:c r="G21" s="34" t="n">
        <x:f>'案件與計算'!E131</x:f>
        <x:v>0</x:v>
      </x:c>
      <x:c r="H21" s="34" t="n">
        <x:f>'案件與計算'!E153</x:f>
        <x:v>1</x:v>
      </x:c>
      <x:c r="I21" s="34" t="n">
        <x:f>'案件與計算'!E175</x:f>
        <x:v>1</x:v>
      </x:c>
      <x:c r="J21" s="34" t="n">
        <x:f>'案件與計算'!E197</x:f>
        <x:v>1</x:v>
      </x:c>
      <x:c r="K21" s="34" t="n">
        <x:f>'案件與計算'!E219</x:f>
        <x:v>1</x:v>
      </x:c>
    </x:row>
    <x:row r="22" ht="22" customHeight="1">
      <x:c r="A22" s="2" t="str">
        <x:v>花蓮</x:v>
      </x:c>
      <x:c r="B22" s="34" t="n">
        <x:f>'案件與計算'!E22</x:f>
        <x:v>1</x:v>
      </x:c>
      <x:c r="C22" s="34" t="n">
        <x:f>'案件與計算'!E44</x:f>
        <x:v>1</x:v>
      </x:c>
      <x:c r="D22" s="34" t="n">
        <x:f>'案件與計算'!E66</x:f>
        <x:v>1</x:v>
      </x:c>
      <x:c r="E22" s="34" t="n">
        <x:f>'案件與計算'!E88</x:f>
        <x:v>2</x:v>
      </x:c>
      <x:c r="F22" s="34" t="n">
        <x:f>'案件與計算'!E110</x:f>
        <x:v>1</x:v>
      </x:c>
      <x:c r="G22" s="34" t="n">
        <x:f>'案件與計算'!E132</x:f>
        <x:v>1</x:v>
      </x:c>
      <x:c r="H22" s="34" t="n">
        <x:f>'案件與計算'!E154</x:f>
        <x:v>1</x:v>
      </x:c>
      <x:c r="I22" s="34" t="n">
        <x:f>'案件與計算'!E176</x:f>
        <x:v>2</x:v>
      </x:c>
      <x:c r="J22" s="34" t="n">
        <x:f>'案件與計算'!E198</x:f>
        <x:v>2</x:v>
      </x:c>
      <x:c r="K22" s="34" t="n">
        <x:f>'案件與計算'!E220</x:f>
        <x:v>2</x:v>
      </x:c>
    </x:row>
    <x:row r="23" ht="22" customHeight="1">
      <x:c r="A23" s="2" t="str">
        <x:v>宜蘭</x:v>
      </x:c>
      <x:c r="B23" s="34" t="n">
        <x:f>'案件與計算'!E23</x:f>
        <x:v>0</x:v>
      </x:c>
      <x:c r="C23" s="34" t="n">
        <x:f>'案件與計算'!E45</x:f>
        <x:v>1</x:v>
      </x:c>
      <x:c r="D23" s="34" t="n">
        <x:f>'案件與計算'!E67</x:f>
        <x:v>1</x:v>
      </x:c>
      <x:c r="E23" s="34" t="n">
        <x:f>'案件與計算'!E89</x:f>
        <x:v>1</x:v>
      </x:c>
      <x:c r="F23" s="34" t="n">
        <x:f>'案件與計算'!E111</x:f>
        <x:v>1</x:v>
      </x:c>
      <x:c r="G23" s="34" t="n">
        <x:f>'案件與計算'!E133</x:f>
        <x:v>1</x:v>
      </x:c>
      <x:c r="H23" s="34" t="n">
        <x:f>'案件與計算'!E155</x:f>
        <x:v>2</x:v>
      </x:c>
      <x:c r="I23" s="34" t="n">
        <x:f>'案件與計算'!E177</x:f>
        <x:v>2</x:v>
      </x:c>
      <x:c r="J23" s="34" t="n">
        <x:f>'案件與計算'!E199</x:f>
        <x:v>1</x:v>
      </x:c>
      <x:c r="K23" s="34" t="n">
        <x:f>'案件與計算'!E221</x:f>
        <x:v>1</x:v>
      </x:c>
    </x:row>
    <x:row r="24" ht="22" customHeight="1">
      <x:c r="A24" s="2" t="str">
        <x:v>基隆</x:v>
      </x:c>
      <x:c r="B24" s="34" t="n">
        <x:f>'案件與計算'!E24</x:f>
        <x:v>0</x:v>
      </x:c>
      <x:c r="C24" s="34" t="n">
        <x:f>'案件與計算'!E46</x:f>
        <x:v>0</x:v>
      </x:c>
      <x:c r="D24" s="34" t="n">
        <x:f>'案件與計算'!E68</x:f>
        <x:v>1</x:v>
      </x:c>
      <x:c r="E24" s="34" t="n">
        <x:f>'案件與計算'!E90</x:f>
        <x:v>1</x:v>
      </x:c>
      <x:c r="F24" s="34" t="n">
        <x:f>'案件與計算'!E112</x:f>
        <x:v>1</x:v>
      </x:c>
      <x:c r="G24" s="34" t="n">
        <x:f>'案件與計算'!E134</x:f>
        <x:v>0</x:v>
      </x:c>
      <x:c r="H24" s="34" t="n">
        <x:f>'案件與計算'!E156</x:f>
        <x:v>1</x:v>
      </x:c>
      <x:c r="I24" s="34" t="n">
        <x:f>'案件與計算'!E178</x:f>
        <x:v>1</x:v>
      </x:c>
      <x:c r="J24" s="34" t="n">
        <x:f>'案件與計算'!E200</x:f>
        <x:v>1</x:v>
      </x:c>
      <x:c r="K24" s="34" t="n">
        <x:f>'案件與計算'!E222</x:f>
        <x:v>1</x:v>
      </x:c>
    </x:row>
    <x:row r="25" ht="22" customHeight="1">
      <x:c r="A25" s="2" t="str">
        <x:v>澎湖</x:v>
      </x:c>
      <x:c r="B25" s="34" t="n">
        <x:f>'案件與計算'!E25</x:f>
        <x:v>1</x:v>
      </x:c>
      <x:c r="C25" s="34" t="n">
        <x:f>'案件與計算'!E47</x:f>
        <x:v>1</x:v>
      </x:c>
      <x:c r="D25" s="34" t="n">
        <x:f>'案件與計算'!E69</x:f>
        <x:v>1</x:v>
      </x:c>
      <x:c r="E25" s="34" t="n">
        <x:f>'案件與計算'!E91</x:f>
        <x:v>1</x:v>
      </x:c>
      <x:c r="F25" s="34" t="n">
        <x:f>'案件與計算'!E113</x:f>
        <x:v>0</x:v>
      </x:c>
      <x:c r="G25" s="34" t="n">
        <x:f>'案件與計算'!E135</x:f>
        <x:v>0</x:v>
      </x:c>
      <x:c r="H25" s="34" t="n">
        <x:f>'案件與計算'!E157</x:f>
        <x:v>0</x:v>
      </x:c>
      <x:c r="I25" s="34" t="n">
        <x:f>'案件與計算'!E179</x:f>
        <x:v>0</x:v>
      </x:c>
      <x:c r="J25" s="34" t="n">
        <x:f>'案件與計算'!E201</x:f>
        <x:v>0</x:v>
      </x:c>
      <x:c r="K25" s="34" t="n">
        <x:f>'案件與計算'!E223</x:f>
        <x:v>1</x:v>
      </x:c>
    </x:row>
    <x:row r="26" ht="22" customHeight="1">
      <x:c r="A26" s="2" t="str">
        <x:v>金門</x:v>
      </x:c>
      <x:c r="B26" s="34" t="n">
        <x:f>'案件與計算'!E26</x:f>
        <x:v>1</x:v>
      </x:c>
      <x:c r="C26" s="34" t="n">
        <x:f>'案件與計算'!E48</x:f>
        <x:v>1</x:v>
      </x:c>
      <x:c r="D26" s="34" t="n">
        <x:f>'案件與計算'!E70</x:f>
        <x:v>1</x:v>
      </x:c>
      <x:c r="E26" s="34" t="n">
        <x:f>'案件與計算'!E92</x:f>
        <x:v>1</x:v>
      </x:c>
      <x:c r="F26" s="34" t="n">
        <x:f>'案件與計算'!E114</x:f>
        <x:v>1</x:v>
      </x:c>
      <x:c r="G26" s="34" t="n">
        <x:f>'案件與計算'!E136</x:f>
        <x:v>1</x:v>
      </x:c>
      <x:c r="H26" s="34" t="n">
        <x:f>'案件與計算'!E158</x:f>
        <x:v>1</x:v>
      </x:c>
      <x:c r="I26" s="34" t="n">
        <x:f>'案件與計算'!E180</x:f>
        <x:v>1</x:v>
      </x:c>
      <x:c r="J26" s="34" t="n">
        <x:f>'案件與計算'!E202</x:f>
        <x:v>1</x:v>
      </x:c>
      <x:c r="K26" s="34" t="n">
        <x:f>'案件與計算'!E224</x:f>
        <x:v>1</x:v>
      </x:c>
    </x:row>
    <x:row r="27" ht="22" customHeight="1">
      <x:c r="A27" s="2" t="str">
        <x:v>連江</x:v>
      </x:c>
      <x:c r="B27" s="34" t="n">
        <x:f>'案件與計算'!E27</x:f>
        <x:v>0</x:v>
      </x:c>
      <x:c r="C27" s="34" t="n">
        <x:f>'案件與計算'!E49</x:f>
        <x:v>0</x:v>
      </x:c>
      <x:c r="D27" s="34" t="n">
        <x:f>'案件與計算'!E71</x:f>
        <x:v>0</x:v>
      </x:c>
      <x:c r="E27" s="34" t="n">
        <x:f>'案件與計算'!E93</x:f>
        <x:v>0</x:v>
      </x:c>
      <x:c r="F27" s="34" t="n">
        <x:f>'案件與計算'!E115</x:f>
        <x:v>0</x:v>
      </x:c>
      <x:c r="G27" s="34" t="n">
        <x:f>'案件與計算'!E137</x:f>
        <x:v>0</x:v>
      </x:c>
      <x:c r="H27" s="34" t="n">
        <x:f>'案件與計算'!E159</x:f>
        <x:v>0</x:v>
      </x:c>
      <x:c r="I27" s="34" t="n">
        <x:f>'案件與計算'!E181</x:f>
        <x:v>0</x:v>
      </x:c>
      <x:c r="J27" s="34" t="n">
        <x:f>'案件與計算'!E203</x:f>
        <x:v>0</x:v>
      </x:c>
      <x:c r="K27" s="34" t="n">
        <x:f>'案件與計算'!E225</x:f>
        <x:v>0</x:v>
      </x:c>
    </x:row>
    <x:row r="28" ht="22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2" customHeight="1">
      <x:c r="A29" s="11" t="str">
        <x:v>全台（官方總人數）</x:v>
      </x:c>
      <x:c r="B29" s="36" t="n">
        <x:f>'說明與來源'!D17</x:f>
        <x:v>101</x:v>
      </x:c>
      <x:c r="C29" s="36" t="n">
        <x:f>'說明與來源'!D18</x:f>
        <x:v>107</x:v>
      </x:c>
      <x:c r="D29" s="36" t="n">
        <x:f>'說明與來源'!D19</x:f>
        <x:v>117</x:v>
      </x:c>
      <x:c r="E29" s="36" t="n">
        <x:f>'說明與來源'!D20</x:f>
        <x:v>123</x:v>
      </x:c>
      <x:c r="F29" s="36" t="n">
        <x:f>'說明與來源'!D21</x:f>
        <x:v>137</x:v>
      </x:c>
      <x:c r="G29" s="36" t="n">
        <x:f>'說明與來源'!D22</x:f>
        <x:v>142</x:v>
      </x:c>
      <x:c r="H29" s="36" t="n">
        <x:f>'說明與來源'!D23</x:f>
        <x:v>154</x:v>
      </x:c>
      <x:c r="I29" s="36" t="n">
        <x:f>'說明與來源'!D24</x:f>
        <x:v>159</x:v>
      </x:c>
      <x:c r="J29" s="36" t="n">
        <x:f>'說明與來源'!D25</x:f>
        <x:v>166</x:v>
      </x:c>
      <x:c r="K29" s="36" t="n">
        <x:f>'說明與來源'!D26</x:f>
        <x:v>178</x:v>
      </x:c>
    </x:row>
    <x:row r="30" ht="22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36" customHeight="1">
      <x:c r="A31" s="10" t="str">
        <x:v>待核：臺北2016、臺中2016–2017、高雄2016–2024。—：年末全職人數為0，無法計算人均。</x:v>
      </x:c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</x:row>
    <x:row r="156" ht="22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</x:row>
    <x:row r="157" ht="22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</x:row>
    <x:row r="158" ht="22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</x:row>
    <x:row r="159" ht="22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</x:row>
    <x:row r="160" ht="22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</x:row>
    <x:row r="161" ht="22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</x:row>
    <x:row r="162" ht="22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</x:row>
    <x:row r="163" ht="22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</x:row>
    <x:row r="164" ht="22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</x:row>
    <x:row r="165" ht="22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</x:row>
    <x:row r="166" ht="22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</x:row>
    <x:row r="167" ht="22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</x:row>
    <x:row r="168" ht="22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</x:row>
    <x:row r="169" ht="22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</x:row>
    <x:row r="170" ht="22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</x:row>
    <x:row r="171" ht="22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</x:row>
    <x:row r="172" ht="22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</x:row>
    <x:row r="173" ht="22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</x:row>
    <x:row r="174" ht="22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</x:row>
    <x:row r="175" ht="22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</x:row>
    <x:row r="176" ht="22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</x:row>
    <x:row r="177" ht="22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</x:row>
    <x:row r="178" ht="22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</x:row>
    <x:row r="179" ht="22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</x:row>
    <x:row r="180" ht="22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</x:row>
    <x:row r="181" ht="22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</x:row>
    <x:row r="182" ht="22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</x:row>
    <x:row r="183" ht="22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</x:row>
    <x:row r="184" ht="22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</x:row>
    <x:row r="185" ht="22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</x:row>
    <x:row r="186" ht="22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</x:row>
    <x:row r="187" ht="22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</x:row>
    <x:row r="188" ht="22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</x:row>
    <x:row r="189" ht="22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</x:row>
    <x:row r="190" ht="22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</x:row>
    <x:row r="191" ht="22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</x:row>
    <x:row r="192" ht="22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</x:row>
    <x:row r="193" ht="22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</x:row>
    <x:row r="194" ht="22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</x:row>
    <x:row r="195" ht="22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</x:row>
    <x:row r="196" ht="22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</x:row>
    <x:row r="197" ht="22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</x:row>
    <x:row r="198" ht="22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</x:row>
    <x:row r="199" ht="22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</x:row>
    <x:row r="200" ht="22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</x:row>
    <x:row r="201" ht="22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</x:row>
    <x:row r="202" ht="22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</x:row>
    <x:row r="203" ht="22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</x:row>
    <x:row r="204" ht="22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</x:row>
    <x:row r="205" ht="22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</x:row>
    <x:row r="206" ht="22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</x:row>
    <x:row r="207" ht="22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</x:row>
    <x:row r="208" ht="22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</x:row>
    <x:row r="209" ht="22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</x:row>
    <x:row r="210" ht="22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</x:row>
    <x:row r="211" ht="22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</x:row>
    <x:row r="212" ht="22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</x:row>
    <x:row r="213" ht="22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</x:row>
    <x:row r="214" ht="22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</x:row>
    <x:row r="215" ht="22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</x:row>
    <x:row r="216" ht="22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</x:row>
    <x:row r="217" ht="22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</x:row>
    <x:row r="218" ht="22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</x:row>
    <x:row r="219" ht="22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</x:row>
    <x:row r="220" ht="22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</x:row>
    <x:row r="221" ht="22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</x:row>
    <x:row r="222" ht="22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</x:row>
    <x:row r="223" ht="22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</x:row>
    <x:row r="224" ht="22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</x:row>
    <x:row r="225" ht="22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</x:row>
    <x:row r="226" ht="22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</x:row>
    <x:row r="227" ht="22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</x:row>
    <x:row r="228" ht="22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</x:row>
    <x:row r="229" ht="22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</x:row>
    <x:row r="230" ht="22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</x:row>
    <x:row r="231" ht="22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</x:row>
    <x:row r="232" ht="22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</x:row>
    <x:row r="233" ht="22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</x:row>
    <x:row r="234" ht="22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</x:row>
    <x:row r="235" ht="22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</x:row>
    <x:row r="236" ht="22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</x:row>
    <x:row r="237" ht="22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</x:row>
    <x:row r="238" ht="22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</x:row>
    <x:row r="239" ht="22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</x:row>
    <x:row r="240" ht="22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</x:row>
    <x:row r="241" ht="22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</x:row>
    <x:row r="242" ht="22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</x:row>
    <x:row r="243" ht="22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</x:row>
    <x:row r="244" ht="22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</x:row>
    <x:row r="245" ht="22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</x:row>
    <x:row r="246" ht="22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</x:row>
    <x:row r="247" ht="22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</x:row>
    <x:row r="248" ht="22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</x:row>
    <x:row r="249" ht="22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</x:row>
    <x:row r="250" ht="22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</x:row>
  </x:sheetData>
  <x:mergeCells>
    <x:mergeCell ref="A1:K1"/>
    <x:mergeCell ref="A2:K2"/>
    <x:mergeCell ref="A31:K3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52" hidden="0" customWidth="1"/>
    <x:col min="9" max="9" width="94" hidden="0" customWidth="1"/>
  </x:cols>
  <x:sheetData>
    <x:row r="1" ht="34" customHeight="1">
      <x:c r="A1" s="4" t="str">
        <x:v>各區案件量與估算明細</x:v>
      </x:c>
      <x:c r="B1" s="4"/>
      <x:c r="C1" s="4"/>
      <x:c r="D1" s="4"/>
      <x:c r="E1" s="4"/>
      <x:c r="F1" s="4"/>
      <x:c r="G1" s="4"/>
      <x:c r="H1" s="4"/>
      <x:c r="I1" s="4"/>
    </x:row>
    <x:row r="2" ht="38" customHeight="1">
      <x:c r="A2" s="6" t="str">
        <x:v>220筆區域年度資料｜人數未核實者保留「待核」｜可修改「說明與來源」B4、B5試算</x:v>
      </x:c>
      <x:c r="B2" s="6"/>
      <x:c r="C2" s="6"/>
      <x:c r="D2" s="6"/>
      <x:c r="E2" s="6"/>
      <x:c r="F2" s="6"/>
      <x:c r="G2" s="6"/>
      <x:c r="H2" s="6"/>
      <x:c r="I2" s="6"/>
    </x:row>
    <x:row r="3" ht="22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2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4" customHeight="1">
      <x:c r="A5" s="12" t="str">
        <x:v>年度</x:v>
      </x:c>
      <x:c r="B5" s="12" t="str">
        <x:v>法院轄區</x:v>
      </x:c>
      <x:c r="C5" s="12" t="str">
        <x:v>民間公證件數</x:v>
      </x:c>
      <x:c r="D5" s="12" t="str">
        <x:v>民間認證件數</x:v>
      </x:c>
      <x:c r="E5" s="12" t="str">
        <x:v>年末全職登錄人數</x:v>
      </x:c>
      <x:c r="F5" s="12" t="str">
        <x:v>全區產值（元）</x:v>
      </x:c>
      <x:c r="G5" s="12" t="str">
        <x:v>人均產值（元）</x:v>
      </x:c>
      <x:c r="H5" s="12" t="str">
        <x:v>人數查核狀態</x:v>
      </x:c>
      <x:c r="I5" s="12" t="str">
        <x:v>案件來源</x:v>
      </x:c>
    </x:row>
    <x:row r="6" ht="22" customHeight="1">
      <x:c r="A6" s="2" t="n">
        <x:v>2016</x:v>
      </x:c>
      <x:c r="B6" s="2" t="str">
        <x:v>臺北</x:v>
      </x:c>
      <x:c r="C6" s="20" t="n">
        <x:v>29081</x:v>
      </x:c>
      <x:c r="D6" s="20" t="n">
        <x:v>77891</x:v>
      </x:c>
      <x:c r="E6" s="21" t="str">
        <x:v>待核</x:v>
      </x:c>
      <x:c r="F6" s="21" t="n">
        <x:f>C6*'說明與來源'!$B$4+D6*'說明與來源'!$B$5</x:f>
        <x:v>167004400</x:v>
      </x:c>
      <x:c r="G6" s="21" t="str">
        <x:f>IF(E6="待核","待核",IF(E6=0,"—",F6/E6))</x:f>
        <x:v>待核</x:v>
      </x:c>
      <x:c r="H6" s="2" t="str">
        <x:v>待核：舊註銷名冊未載職務範圍</x:v>
      </x:c>
      <x:c r="I6" s="2" t="str">
        <x:v>https://www.judicial.gov.tw/tw/dl-78868-d9c916fff9314b1d8d4c1456b7863984.html</x:v>
      </x:c>
    </x:row>
    <x:row r="7" ht="22" customHeight="1">
      <x:c r="A7" s="2" t="n">
        <x:v>2016</x:v>
      </x:c>
      <x:c r="B7" s="2" t="str">
        <x:v>士林</x:v>
      </x:c>
      <x:c r="C7" s="20" t="n">
        <x:v>4313</x:v>
      </x:c>
      <x:c r="D7" s="20" t="n">
        <x:v>4701</x:v>
      </x:c>
      <x:c r="E7" s="20" t="n">
        <x:v>4</x:v>
      </x:c>
      <x:c r="F7" s="20" t="n">
        <x:f>C7*'說明與來源'!$B$4+D7*'說明與來源'!$B$5</x:f>
        <x:v>19287600</x:v>
      </x:c>
      <x:c r="G7" s="20" t="n">
        <x:f>IF(E7="待核","待核",IF(E7=0,"—",F7/E7))</x:f>
        <x:v>4821900</x:v>
      </x:c>
      <x:c r="H7" s="2" t="str">
        <x:v>年末登錄人數回推；非官方各區年度人數表</x:v>
      </x:c>
      <x:c r="I7" s="2" t="str">
        <x:v>https://www.judicial.gov.tw/tw/dl-78868-d9c916fff9314b1d8d4c1456b7863984.html</x:v>
      </x:c>
    </x:row>
    <x:row r="8" ht="22" customHeight="1">
      <x:c r="A8" s="2" t="n">
        <x:v>2016</x:v>
      </x:c>
      <x:c r="B8" s="2" t="str">
        <x:v>新北</x:v>
      </x:c>
      <x:c r="C8" s="20" t="n">
        <x:v>5465</x:v>
      </x:c>
      <x:c r="D8" s="20" t="n">
        <x:v>14336</x:v>
      </x:c>
      <x:c r="E8" s="20" t="n">
        <x:v>8</x:v>
      </x:c>
      <x:c r="F8" s="20" t="n">
        <x:f>C8*'說明與來源'!$B$4+D8*'說明與來源'!$B$5</x:f>
        <x:v>31142800</x:v>
      </x:c>
      <x:c r="G8" s="20" t="n">
        <x:f>IF(E8="待核","待核",IF(E8=0,"—",F8/E8))</x:f>
        <x:v>3892850</x:v>
      </x:c>
      <x:c r="H8" s="2" t="str">
        <x:v>年末登錄人數回推；非官方各區年度人數表</x:v>
      </x:c>
      <x:c r="I8" s="2" t="str">
        <x:v>https://www.judicial.gov.tw/tw/dl-78868-d9c916fff9314b1d8d4c1456b7863984.html</x:v>
      </x:c>
    </x:row>
    <x:row r="9" ht="22" customHeight="1">
      <x:c r="A9" s="2" t="n">
        <x:v>2016</x:v>
      </x:c>
      <x:c r="B9" s="2" t="str">
        <x:v>桃園</x:v>
      </x:c>
      <x:c r="C9" s="20" t="n">
        <x:v>2844</x:v>
      </x:c>
      <x:c r="D9" s="20" t="n">
        <x:v>12761</x:v>
      </x:c>
      <x:c r="E9" s="20" t="n">
        <x:v>7</x:v>
      </x:c>
      <x:c r="F9" s="20" t="n">
        <x:f>C9*'說明與來源'!$B$4+D9*'說明與來源'!$B$5</x:f>
        <x:v>20447200</x:v>
      </x:c>
      <x:c r="G9" s="20" t="n">
        <x:f>IF(E9="待核","待核",IF(E9=0,"—",F9/E9))</x:f>
        <x:v>2921028.5714285714</x:v>
      </x:c>
      <x:c r="H9" s="2" t="str">
        <x:v>年末登錄人數回推；非官方各區年度人數表</x:v>
      </x:c>
      <x:c r="I9" s="2" t="str">
        <x:v>https://www.judicial.gov.tw/tw/dl-78868-d9c916fff9314b1d8d4c1456b7863984.html</x:v>
      </x:c>
    </x:row>
    <x:row r="10" ht="22" customHeight="1">
      <x:c r="A10" s="2" t="n">
        <x:v>2016</x:v>
      </x:c>
      <x:c r="B10" s="2" t="str">
        <x:v>新竹</x:v>
      </x:c>
      <x:c r="C10" s="20" t="n">
        <x:v>1338</x:v>
      </x:c>
      <x:c r="D10" s="20" t="n">
        <x:v>3282</x:v>
      </x:c>
      <x:c r="E10" s="20" t="n">
        <x:v>2</x:v>
      </x:c>
      <x:c r="F10" s="20" t="n">
        <x:f>C10*'說明與來源'!$B$4+D10*'說明與來源'!$B$5</x:f>
        <x:v>7442400</x:v>
      </x:c>
      <x:c r="G10" s="20" t="n">
        <x:f>IF(E10="待核","待核",IF(E10=0,"—",F10/E10))</x:f>
        <x:v>3721200</x:v>
      </x:c>
      <x:c r="H10" s="2" t="str">
        <x:v>年末登錄人數回推；非官方各區年度人數表</x:v>
      </x:c>
      <x:c r="I10" s="2" t="str">
        <x:v>https://www.judicial.gov.tw/tw/dl-78868-d9c916fff9314b1d8d4c1456b7863984.html</x:v>
      </x:c>
    </x:row>
    <x:row r="11" ht="22" customHeight="1">
      <x:c r="A11" s="2" t="n">
        <x:v>2016</x:v>
      </x:c>
      <x:c r="B11" s="2" t="str">
        <x:v>苗栗</x:v>
      </x:c>
      <x:c r="C11" s="20" t="n">
        <x:v>508</x:v>
      </x:c>
      <x:c r="D11" s="20" t="n">
        <x:v>910</x:v>
      </x:c>
      <x:c r="E11" s="20" t="n">
        <x:v>1</x:v>
      </x:c>
      <x:c r="F11" s="20" t="n">
        <x:f>C11*'說明與來源'!$B$4+D11*'說明與來源'!$B$5</x:f>
        <x:v>2556800</x:v>
      </x:c>
      <x:c r="G11" s="20" t="n">
        <x:f>IF(E11="待核","待核",IF(E11=0,"—",F11/E11))</x:f>
        <x:v>2556800</x:v>
      </x:c>
      <x:c r="H11" s="2" t="str">
        <x:v>年末登錄人數回推；非官方各區年度人數表</x:v>
      </x:c>
      <x:c r="I11" s="2" t="str">
        <x:v>https://www.judicial.gov.tw/tw/dl-78868-d9c916fff9314b1d8d4c1456b7863984.html</x:v>
      </x:c>
    </x:row>
    <x:row r="12" ht="22" customHeight="1">
      <x:c r="A12" s="2" t="n">
        <x:v>2016</x:v>
      </x:c>
      <x:c r="B12" s="2" t="str">
        <x:v>臺中</x:v>
      </x:c>
      <x:c r="C12" s="20" t="n">
        <x:v>11881</x:v>
      </x:c>
      <x:c r="D12" s="20" t="n">
        <x:v>18760</x:v>
      </x:c>
      <x:c r="E12" s="21" t="str">
        <x:v>待核</x:v>
      </x:c>
      <x:c r="F12" s="21" t="n">
        <x:f>C12*'說明與來源'!$B$4+D12*'說明與來源'!$B$5</x:f>
        <x:v>57779600</x:v>
      </x:c>
      <x:c r="G12" s="21" t="str">
        <x:f>IF(E12="待核","待核",IF(E12=0,"—",F12/E12))</x:f>
        <x:v>待核</x:v>
      </x:c>
      <x:c r="H12" s="2" t="str">
        <x:v>待核：舊註銷名冊未載職務範圍</x:v>
      </x:c>
      <x:c r="I12" s="2" t="str">
        <x:v>https://www.judicial.gov.tw/tw/dl-78868-d9c916fff9314b1d8d4c1456b7863984.html</x:v>
      </x:c>
    </x:row>
    <x:row r="13" ht="22" customHeight="1">
      <x:c r="A13" s="2" t="n">
        <x:v>2016</x:v>
      </x:c>
      <x:c r="B13" s="2" t="str">
        <x:v>南投</x:v>
      </x:c>
      <x:c r="C13" s="20" t="n">
        <x:v>856</x:v>
      </x:c>
      <x:c r="D13" s="20" t="n">
        <x:v>699</x:v>
      </x:c>
      <x:c r="E13" s="20" t="n">
        <x:v>2</x:v>
      </x:c>
      <x:c r="F13" s="20" t="n">
        <x:f>C13*'說明與來源'!$B$4+D13*'說明與來源'!$B$5</x:f>
        <x:v>3640800</x:v>
      </x:c>
      <x:c r="G13" s="20" t="n">
        <x:f>IF(E13="待核","待核",IF(E13=0,"—",F13/E13))</x:f>
        <x:v>1820400</x:v>
      </x:c>
      <x:c r="H13" s="2" t="str">
        <x:v>年末登錄人數回推；非官方各區年度人數表</x:v>
      </x:c>
      <x:c r="I13" s="2" t="str">
        <x:v>https://www.judicial.gov.tw/tw/dl-78868-d9c916fff9314b1d8d4c1456b7863984.html</x:v>
      </x:c>
    </x:row>
    <x:row r="14" ht="22" customHeight="1">
      <x:c r="A14" s="2" t="n">
        <x:v>2016</x:v>
      </x:c>
      <x:c r="B14" s="2" t="str">
        <x:v>彰化</x:v>
      </x:c>
      <x:c r="C14" s="20" t="n">
        <x:v>1395</x:v>
      </x:c>
      <x:c r="D14" s="20" t="n">
        <x:v>3258</x:v>
      </x:c>
      <x:c r="E14" s="20" t="n">
        <x:v>1</x:v>
      </x:c>
      <x:c r="F14" s="20" t="n">
        <x:f>C14*'說明與來源'!$B$4+D14*'說明與來源'!$B$5</x:f>
        <x:v>7628400</x:v>
      </x:c>
      <x:c r="G14" s="20" t="n">
        <x:f>IF(E14="待核","待核",IF(E14=0,"—",F14/E14))</x:f>
        <x:v>7628400</x:v>
      </x:c>
      <x:c r="H14" s="2" t="str">
        <x:v>年末登錄人數回推；非官方各區年度人數表</x:v>
      </x:c>
      <x:c r="I14" s="2" t="str">
        <x:v>https://www.judicial.gov.tw/tw/dl-78868-d9c916fff9314b1d8d4c1456b7863984.html</x:v>
      </x:c>
    </x:row>
    <x:row r="15" ht="22" customHeight="1">
      <x:c r="A15" s="2" t="n">
        <x:v>2016</x:v>
      </x:c>
      <x:c r="B15" s="2" t="str">
        <x:v>雲林</x:v>
      </x:c>
      <x:c r="C15" s="20" t="n">
        <x:v>1164</x:v>
      </x:c>
      <x:c r="D15" s="20" t="n">
        <x:v>820</x:v>
      </x:c>
      <x:c r="E15" s="20" t="n">
        <x:v>1</x:v>
      </x:c>
      <x:c r="F15" s="20" t="n">
        <x:f>C15*'說明與來源'!$B$4+D15*'說明與來源'!$B$5</x:f>
        <x:v>4846400</x:v>
      </x:c>
      <x:c r="G15" s="20" t="n">
        <x:f>IF(E15="待核","待核",IF(E15=0,"—",F15/E15))</x:f>
        <x:v>4846400</x:v>
      </x:c>
      <x:c r="H15" s="2" t="str">
        <x:v>年末登錄人數回推；非官方各區年度人數表</x:v>
      </x:c>
      <x:c r="I15" s="2" t="str">
        <x:v>https://www.judicial.gov.tw/tw/dl-78868-d9c916fff9314b1d8d4c1456b7863984.html</x:v>
      </x:c>
    </x:row>
    <x:row r="16" ht="22" customHeight="1">
      <x:c r="A16" s="2" t="n">
        <x:v>2016</x:v>
      </x:c>
      <x:c r="B16" s="2" t="str">
        <x:v>嘉義</x:v>
      </x:c>
      <x:c r="C16" s="20" t="n">
        <x:v>2385</x:v>
      </x:c>
      <x:c r="D16" s="20" t="n">
        <x:v>2184</x:v>
      </x:c>
      <x:c r="E16" s="20" t="n">
        <x:v>3</x:v>
      </x:c>
      <x:c r="F16" s="20" t="n">
        <x:f>C16*'說明與來源'!$B$4+D16*'說明與來源'!$B$5</x:f>
        <x:v>10333200</x:v>
      </x:c>
      <x:c r="G16" s="20" t="n">
        <x:f>IF(E16="待核","待核",IF(E16=0,"—",F16/E16))</x:f>
        <x:v>3444400</x:v>
      </x:c>
      <x:c r="H16" s="2" t="str">
        <x:v>年末登錄人數回推；非官方各區年度人數表</x:v>
      </x:c>
      <x:c r="I16" s="2" t="str">
        <x:v>https://www.judicial.gov.tw/tw/dl-78868-d9c916fff9314b1d8d4c1456b7863984.html</x:v>
      </x:c>
    </x:row>
    <x:row r="17" ht="22" customHeight="1">
      <x:c r="A17" s="2" t="n">
        <x:v>2016</x:v>
      </x:c>
      <x:c r="B17" s="2" t="str">
        <x:v>臺南</x:v>
      </x:c>
      <x:c r="C17" s="20" t="n">
        <x:v>2881</x:v>
      </x:c>
      <x:c r="D17" s="20" t="n">
        <x:v>3873</x:v>
      </x:c>
      <x:c r="E17" s="20" t="n">
        <x:v>4</x:v>
      </x:c>
      <x:c r="F17" s="20" t="n">
        <x:f>C17*'說明與來源'!$B$4+D17*'說明與來源'!$B$5</x:f>
        <x:v>13470000</x:v>
      </x:c>
      <x:c r="G17" s="20" t="n">
        <x:f>IF(E17="待核","待核",IF(E17=0,"—",F17/E17))</x:f>
        <x:v>3367500</x:v>
      </x:c>
      <x:c r="H17" s="2" t="str">
        <x:v>年末登錄人數回推；非官方各區年度人數表</x:v>
      </x:c>
      <x:c r="I17" s="2" t="str">
        <x:v>https://www.judicial.gov.tw/tw/dl-78868-d9c916fff9314b1d8d4c1456b7863984.html</x:v>
      </x:c>
    </x:row>
    <x:row r="18" ht="22" customHeight="1">
      <x:c r="A18" s="2" t="n">
        <x:v>2016</x:v>
      </x:c>
      <x:c r="B18" s="2" t="str">
        <x:v>高雄</x:v>
      </x:c>
      <x:c r="C18" s="20" t="n">
        <x:v>9656</x:v>
      </x:c>
      <x:c r="D18" s="20" t="n">
        <x:v>14778</x:v>
      </x:c>
      <x:c r="E18" s="21" t="str">
        <x:v>待核</x:v>
      </x:c>
      <x:c r="F18" s="21" t="n">
        <x:f>C18*'說明與來源'!$B$4+D18*'說明與來源'!$B$5</x:f>
        <x:v>46584000</x:v>
      </x:c>
      <x:c r="G18" s="21" t="str">
        <x:f>IF(E18="待核","待核",IF(E18=0,"—",F18/E18))</x:f>
        <x:v>待核</x:v>
      </x:c>
      <x:c r="H18" s="2" t="str">
        <x:v>待核：舊註銷名冊未載職務範圍</x:v>
      </x:c>
      <x:c r="I18" s="2" t="str">
        <x:v>https://www.judicial.gov.tw/tw/dl-78868-d9c916fff9314b1d8d4c1456b7863984.html</x:v>
      </x:c>
    </x:row>
    <x:row r="19" ht="22" customHeight="1">
      <x:c r="A19" s="2" t="n">
        <x:v>2016</x:v>
      </x:c>
      <x:c r="B19" s="2" t="str">
        <x:v>橋頭</x:v>
      </x:c>
      <x:c r="C19" s="20" t="n">
        <x:v>469</x:v>
      </x:c>
      <x:c r="D19" s="20" t="n">
        <x:v>492</x:v>
      </x:c>
      <x:c r="E19" s="20" t="n">
        <x:v>3</x:v>
      </x:c>
      <x:c r="F19" s="20" t="n">
        <x:f>C19*'說明與來源'!$B$4+D19*'說明與來源'!$B$5</x:f>
        <x:v>2082000</x:v>
      </x:c>
      <x:c r="G19" s="20" t="n">
        <x:f>IF(E19="待核","待核",IF(E19=0,"—",F19/E19))</x:f>
        <x:v>694000</x:v>
      </x:c>
      <x:c r="H19" s="2" t="str">
        <x:v>年末登錄人數回推；非官方各區年度人數表</x:v>
      </x:c>
      <x:c r="I19" s="2" t="str">
        <x:v>https://www.judicial.gov.tw/tw/dl-78868-d9c916fff9314b1d8d4c1456b7863984.html</x:v>
      </x:c>
    </x:row>
    <x:row r="20" ht="22" customHeight="1">
      <x:c r="A20" s="2" t="n">
        <x:v>2016</x:v>
      </x:c>
      <x:c r="B20" s="2" t="str">
        <x:v>屏東</x:v>
      </x:c>
      <x:c r="C20" s="20" t="n">
        <x:v>500</x:v>
      </x:c>
      <x:c r="D20" s="20" t="n">
        <x:v>904</x:v>
      </x:c>
      <x:c r="E20" s="20" t="n">
        <x:v>2</x:v>
      </x:c>
      <x:c r="F20" s="20" t="n">
        <x:f>C20*'說明與來源'!$B$4+D20*'說明與來源'!$B$5</x:f>
        <x:v>2523200</x:v>
      </x:c>
      <x:c r="G20" s="20" t="n">
        <x:f>IF(E20="待核","待核",IF(E20=0,"—",F20/E20))</x:f>
        <x:v>1261600</x:v>
      </x:c>
      <x:c r="H20" s="2" t="str">
        <x:v>年末登錄人數回推；非官方各區年度人數表</x:v>
      </x:c>
      <x:c r="I20" s="2" t="str">
        <x:v>https://www.judicial.gov.tw/tw/dl-78868-d9c916fff9314b1d8d4c1456b7863984.html</x:v>
      </x:c>
    </x:row>
    <x:row r="21" ht="22" customHeight="1">
      <x:c r="A21" s="2" t="n">
        <x:v>2016</x:v>
      </x:c>
      <x:c r="B21" s="2" t="str">
        <x:v>臺東</x:v>
      </x:c>
      <x:c r="C21" s="20" t="n">
        <x:v>0</x:v>
      </x:c>
      <x:c r="D21" s="20" t="n">
        <x:v>0</x:v>
      </x:c>
      <x:c r="E21" s="20" t="n">
        <x:v>0</x:v>
      </x:c>
      <x:c r="F21" s="20" t="n">
        <x:f>C21*'說明與來源'!$B$4+D21*'說明與來源'!$B$5</x:f>
        <x:v>0</x:v>
      </x:c>
      <x:c r="G21" s="20" t="str">
        <x:f>IF(E21="待核","待核",IF(E21=0,"—",F21/E21))</x:f>
        <x:v>—</x:v>
      </x:c>
      <x:c r="H21" s="2" t="str">
        <x:v>年末登錄人數回推；非官方各區年度人數表</x:v>
      </x:c>
      <x:c r="I21" s="2" t="str">
        <x:v>https://www.judicial.gov.tw/tw/dl-78868-d9c916fff9314b1d8d4c1456b7863984.html</x:v>
      </x:c>
    </x:row>
    <x:row r="22" ht="22" customHeight="1">
      <x:c r="A22" s="2" t="n">
        <x:v>2016</x:v>
      </x:c>
      <x:c r="B22" s="2" t="str">
        <x:v>花蓮</x:v>
      </x:c>
      <x:c r="C22" s="20" t="n">
        <x:v>2038</x:v>
      </x:c>
      <x:c r="D22" s="20" t="n">
        <x:v>2202</x:v>
      </x:c>
      <x:c r="E22" s="20" t="n">
        <x:v>1</x:v>
      </x:c>
      <x:c r="F22" s="20" t="n">
        <x:f>C22*'說明與來源'!$B$4+D22*'說明與來源'!$B$5</x:f>
        <x:v>9098400</x:v>
      </x:c>
      <x:c r="G22" s="20" t="n">
        <x:f>IF(E22="待核","待核",IF(E22=0,"—",F22/E22))</x:f>
        <x:v>9098400</x:v>
      </x:c>
      <x:c r="H22" s="2" t="str">
        <x:v>年末登錄人數回推；非官方各區年度人數表</x:v>
      </x:c>
      <x:c r="I22" s="2" t="str">
        <x:v>https://www.judicial.gov.tw/tw/dl-78868-d9c916fff9314b1d8d4c1456b7863984.html</x:v>
      </x:c>
    </x:row>
    <x:row r="23" ht="22" customHeight="1">
      <x:c r="A23" s="2" t="n">
        <x:v>2016</x:v>
      </x:c>
      <x:c r="B23" s="2" t="str">
        <x:v>宜蘭</x:v>
      </x:c>
      <x:c r="C23" s="20" t="n">
        <x:v>0</x:v>
      </x:c>
      <x:c r="D23" s="20" t="n">
        <x:v>0</x:v>
      </x:c>
      <x:c r="E23" s="20" t="n">
        <x:v>0</x:v>
      </x:c>
      <x:c r="F23" s="20" t="n">
        <x:f>C23*'說明與來源'!$B$4+D23*'說明與來源'!$B$5</x:f>
        <x:v>0</x:v>
      </x:c>
      <x:c r="G23" s="20" t="str">
        <x:f>IF(E23="待核","待核",IF(E23=0,"—",F23/E23))</x:f>
        <x:v>—</x:v>
      </x:c>
      <x:c r="H23" s="2" t="str">
        <x:v>年末登錄人數回推；非官方各區年度人數表</x:v>
      </x:c>
      <x:c r="I23" s="2" t="str">
        <x:v>https://www.judicial.gov.tw/tw/dl-78868-d9c916fff9314b1d8d4c1456b7863984.html</x:v>
      </x:c>
    </x:row>
    <x:row r="24" ht="22" customHeight="1">
      <x:c r="A24" s="2" t="n">
        <x:v>2016</x:v>
      </x:c>
      <x:c r="B24" s="2" t="str">
        <x:v>基隆</x:v>
      </x:c>
      <x:c r="C24" s="20" t="n">
        <x:v>0</x:v>
      </x:c>
      <x:c r="D24" s="20" t="n">
        <x:v>0</x:v>
      </x:c>
      <x:c r="E24" s="20" t="n">
        <x:v>0</x:v>
      </x:c>
      <x:c r="F24" s="20" t="n">
        <x:f>C24*'說明與來源'!$B$4+D24*'說明與來源'!$B$5</x:f>
        <x:v>0</x:v>
      </x:c>
      <x:c r="G24" s="20" t="str">
        <x:f>IF(E24="待核","待核",IF(E24=0,"—",F24/E24))</x:f>
        <x:v>—</x:v>
      </x:c>
      <x:c r="H24" s="2" t="str">
        <x:v>年末登錄人數回推；非官方各區年度人數表</x:v>
      </x:c>
      <x:c r="I24" s="2" t="str">
        <x:v>https://www.judicial.gov.tw/tw/dl-78868-d9c916fff9314b1d8d4c1456b7863984.html</x:v>
      </x:c>
    </x:row>
    <x:row r="25" ht="22" customHeight="1">
      <x:c r="A25" s="2" t="n">
        <x:v>2016</x:v>
      </x:c>
      <x:c r="B25" s="2" t="str">
        <x:v>澎湖</x:v>
      </x:c>
      <x:c r="C25" s="20" t="n">
        <x:v>38</x:v>
      </x:c>
      <x:c r="D25" s="20" t="n">
        <x:v>2</x:v>
      </x:c>
      <x:c r="E25" s="20" t="n">
        <x:v>1</x:v>
      </x:c>
      <x:c r="F25" s="20" t="n">
        <x:f>C25*'說明與來源'!$B$4+D25*'說明與來源'!$B$5</x:f>
        <x:v>138400</x:v>
      </x:c>
      <x:c r="G25" s="20" t="n">
        <x:f>IF(E25="待核","待核",IF(E25=0,"—",F25/E25))</x:f>
        <x:v>138400</x:v>
      </x:c>
      <x:c r="H25" s="2" t="str">
        <x:v>年末登錄人數回推；非官方各區年度人數表</x:v>
      </x:c>
      <x:c r="I25" s="2" t="str">
        <x:v>https://www.judicial.gov.tw/tw/dl-78868-d9c916fff9314b1d8d4c1456b7863984.html</x:v>
      </x:c>
    </x:row>
    <x:row r="26" ht="22" customHeight="1">
      <x:c r="A26" s="2" t="n">
        <x:v>2016</x:v>
      </x:c>
      <x:c r="B26" s="2" t="str">
        <x:v>金門</x:v>
      </x:c>
      <x:c r="C26" s="20" t="n">
        <x:v>48</x:v>
      </x:c>
      <x:c r="D26" s="20" t="n">
        <x:v>91</x:v>
      </x:c>
      <x:c r="E26" s="20" t="n">
        <x:v>1</x:v>
      </x:c>
      <x:c r="F26" s="20" t="n">
        <x:f>C26*'說明與來源'!$B$4+D26*'說明與來源'!$B$5</x:f>
        <x:v>245600</x:v>
      </x:c>
      <x:c r="G26" s="20" t="n">
        <x:f>IF(E26="待核","待核",IF(E26=0,"—",F26/E26))</x:f>
        <x:v>245600</x:v>
      </x:c>
      <x:c r="H26" s="2" t="str">
        <x:v>年末登錄人數回推；非官方各區年度人數表</x:v>
      </x:c>
      <x:c r="I26" s="2" t="str">
        <x:v>https://www.judicial.gov.tw/tw/dl-78868-d9c916fff9314b1d8d4c1456b7863984.html</x:v>
      </x:c>
    </x:row>
    <x:row r="27" ht="22" customHeight="1">
      <x:c r="A27" s="2" t="n">
        <x:v>2016</x:v>
      </x:c>
      <x:c r="B27" s="2" t="str">
        <x:v>連江</x:v>
      </x:c>
      <x:c r="C27" s="20" t="n">
        <x:v>0</x:v>
      </x:c>
      <x:c r="D27" s="20" t="n">
        <x:v>0</x:v>
      </x:c>
      <x:c r="E27" s="20" t="n">
        <x:v>0</x:v>
      </x:c>
      <x:c r="F27" s="20" t="n">
        <x:f>C27*'說明與來源'!$B$4+D27*'說明與來源'!$B$5</x:f>
        <x:v>0</x:v>
      </x:c>
      <x:c r="G27" s="20" t="str">
        <x:f>IF(E27="待核","待核",IF(E27=0,"—",F27/E27))</x:f>
        <x:v>—</x:v>
      </x:c>
      <x:c r="H27" s="2" t="str">
        <x:v>年末登錄人數回推；非官方各區年度人數表</x:v>
      </x:c>
      <x:c r="I27" s="2" t="str">
        <x:v>https://www.judicial.gov.tw/tw/dl-78868-d9c916fff9314b1d8d4c1456b7863984.html</x:v>
      </x:c>
    </x:row>
    <x:row r="28" ht="22" customHeight="1">
      <x:c r="A28" s="2" t="n">
        <x:v>2017</x:v>
      </x:c>
      <x:c r="B28" s="2" t="str">
        <x:v>臺北</x:v>
      </x:c>
      <x:c r="C28" s="20" t="n">
        <x:v>28820</x:v>
      </x:c>
      <x:c r="D28" s="20" t="n">
        <x:v>79739</x:v>
      </x:c>
      <x:c r="E28" s="20" t="n">
        <x:v>38</x:v>
      </x:c>
      <x:c r="F28" s="20" t="n">
        <x:f>C28*'說明與來源'!$B$4+D28*'說明與來源'!$B$5</x:f>
        <x:v>167543200</x:v>
      </x:c>
      <x:c r="G28" s="20" t="n">
        <x:f>IF(E28="待核","待核",IF(E28=0,"—",F28/E28))</x:f>
        <x:v>4409031.578947368</x:v>
      </x:c>
      <x:c r="H28" s="2" t="str">
        <x:v>年末登錄人數回推；非官方各區年度人數表</x:v>
      </x:c>
      <x:c r="I28" s="2" t="str">
        <x:v>https://www.judicial.gov.tw/tw/dl-78125-3a3a20160f8443889415c3a9f4c354bc.html</x:v>
      </x:c>
    </x:row>
    <x:row r="29" ht="22" customHeight="1">
      <x:c r="A29" s="2" t="n">
        <x:v>2017</x:v>
      </x:c>
      <x:c r="B29" s="2" t="str">
        <x:v>士林</x:v>
      </x:c>
      <x:c r="C29" s="20" t="n">
        <x:v>4522</x:v>
      </x:c>
      <x:c r="D29" s="20" t="n">
        <x:v>4292</x:v>
      </x:c>
      <x:c r="E29" s="20" t="n">
        <x:v>4</x:v>
      </x:c>
      <x:c r="F29" s="20" t="n">
        <x:f>C29*'說明與來源'!$B$4+D29*'說明與來源'!$B$5</x:f>
        <x:v>19712800</x:v>
      </x:c>
      <x:c r="G29" s="20" t="n">
        <x:f>IF(E29="待核","待核",IF(E29=0,"—",F29/E29))</x:f>
        <x:v>4928200</x:v>
      </x:c>
      <x:c r="H29" s="2" t="str">
        <x:v>年末登錄人數回推；非官方各區年度人數表</x:v>
      </x:c>
      <x:c r="I29" s="2" t="str">
        <x:v>https://www.judicial.gov.tw/tw/dl-78125-3a3a20160f8443889415c3a9f4c354bc.html</x:v>
      </x:c>
    </x:row>
    <x:row r="30" ht="22" customHeight="1">
      <x:c r="A30" s="2" t="n">
        <x:v>2017</x:v>
      </x:c>
      <x:c r="B30" s="2" t="str">
        <x:v>新北</x:v>
      </x:c>
      <x:c r="C30" s="20" t="n">
        <x:v>5924</x:v>
      </x:c>
      <x:c r="D30" s="20" t="n">
        <x:v>13855</x:v>
      </x:c>
      <x:c r="E30" s="20" t="n">
        <x:v>7</x:v>
      </x:c>
      <x:c r="F30" s="20" t="n">
        <x:f>C30*'說明與來源'!$B$4+D30*'說明與來源'!$B$5</x:f>
        <x:v>32410400</x:v>
      </x:c>
      <x:c r="G30" s="20" t="n">
        <x:f>IF(E30="待核","待核",IF(E30=0,"—",F30/E30))</x:f>
        <x:v>4630057.142857143</x:v>
      </x:c>
      <x:c r="H30" s="2" t="str">
        <x:v>年末登錄人數回推；非官方各區年度人數表</x:v>
      </x:c>
      <x:c r="I30" s="2" t="str">
        <x:v>https://www.judicial.gov.tw/tw/dl-78125-3a3a20160f8443889415c3a9f4c354bc.html</x:v>
      </x:c>
    </x:row>
    <x:row r="31" ht="22" customHeight="1">
      <x:c r="A31" s="2" t="n">
        <x:v>2017</x:v>
      </x:c>
      <x:c r="B31" s="2" t="str">
        <x:v>桃園</x:v>
      </x:c>
      <x:c r="C31" s="20" t="n">
        <x:v>3558</x:v>
      </x:c>
      <x:c r="D31" s="20" t="n">
        <x:v>11752</x:v>
      </x:c>
      <x:c r="E31" s="20" t="n">
        <x:v>8</x:v>
      </x:c>
      <x:c r="F31" s="20" t="n">
        <x:f>C31*'說明與來源'!$B$4+D31*'說明與來源'!$B$5</x:f>
        <x:v>22210400</x:v>
      </x:c>
      <x:c r="G31" s="20" t="n">
        <x:f>IF(E31="待核","待核",IF(E31=0,"—",F31/E31))</x:f>
        <x:v>2776300</x:v>
      </x:c>
      <x:c r="H31" s="2" t="str">
        <x:v>年末登錄人數回推；非官方各區年度人數表</x:v>
      </x:c>
      <x:c r="I31" s="2" t="str">
        <x:v>https://www.judicial.gov.tw/tw/dl-78125-3a3a20160f8443889415c3a9f4c354bc.html</x:v>
      </x:c>
    </x:row>
    <x:row r="32" ht="22" customHeight="1">
      <x:c r="A32" s="2" t="n">
        <x:v>2017</x:v>
      </x:c>
      <x:c r="B32" s="2" t="str">
        <x:v>新竹</x:v>
      </x:c>
      <x:c r="C32" s="20" t="n">
        <x:v>1386</x:v>
      </x:c>
      <x:c r="D32" s="20" t="n">
        <x:v>3682</x:v>
      </x:c>
      <x:c r="E32" s="20" t="n">
        <x:v>2</x:v>
      </x:c>
      <x:c r="F32" s="20" t="n">
        <x:f>C32*'說明與來源'!$B$4+D32*'說明與來源'!$B$5</x:f>
        <x:v>7935200</x:v>
      </x:c>
      <x:c r="G32" s="20" t="n">
        <x:f>IF(E32="待核","待核",IF(E32=0,"—",F32/E32))</x:f>
        <x:v>3967600</x:v>
      </x:c>
      <x:c r="H32" s="2" t="str">
        <x:v>年末登錄人數回推；非官方各區年度人數表</x:v>
      </x:c>
      <x:c r="I32" s="2" t="str">
        <x:v>https://www.judicial.gov.tw/tw/dl-78125-3a3a20160f8443889415c3a9f4c354bc.html</x:v>
      </x:c>
    </x:row>
    <x:row r="33" ht="22" customHeight="1">
      <x:c r="A33" s="2" t="n">
        <x:v>2017</x:v>
      </x:c>
      <x:c r="B33" s="2" t="str">
        <x:v>苗栗</x:v>
      </x:c>
      <x:c r="C33" s="20" t="n">
        <x:v>592</x:v>
      </x:c>
      <x:c r="D33" s="20" t="n">
        <x:v>876</x:v>
      </x:c>
      <x:c r="E33" s="20" t="n">
        <x:v>1</x:v>
      </x:c>
      <x:c r="F33" s="20" t="n">
        <x:f>C33*'說明與來源'!$B$4+D33*'說明與來源'!$B$5</x:f>
        <x:v>2832000</x:v>
      </x:c>
      <x:c r="G33" s="20" t="n">
        <x:f>IF(E33="待核","待核",IF(E33=0,"—",F33/E33))</x:f>
        <x:v>2832000</x:v>
      </x:c>
      <x:c r="H33" s="2" t="str">
        <x:v>年末登錄人數回推；非官方各區年度人數表</x:v>
      </x:c>
      <x:c r="I33" s="2" t="str">
        <x:v>https://www.judicial.gov.tw/tw/dl-78125-3a3a20160f8443889415c3a9f4c354bc.html</x:v>
      </x:c>
    </x:row>
    <x:row r="34" ht="22" customHeight="1">
      <x:c r="A34" s="2" t="n">
        <x:v>2017</x:v>
      </x:c>
      <x:c r="B34" s="2" t="str">
        <x:v>臺中</x:v>
      </x:c>
      <x:c r="C34" s="20" t="n">
        <x:v>11861</x:v>
      </x:c>
      <x:c r="D34" s="20" t="n">
        <x:v>19069</x:v>
      </x:c>
      <x:c r="E34" s="21" t="str">
        <x:v>待核</x:v>
      </x:c>
      <x:c r="F34" s="21" t="n">
        <x:f>C34*'說明與來源'!$B$4+D34*'說明與來源'!$B$5</x:f>
        <x:v>57954800</x:v>
      </x:c>
      <x:c r="G34" s="21" t="str">
        <x:f>IF(E34="待核","待核",IF(E34=0,"—",F34/E34))</x:f>
        <x:v>待核</x:v>
      </x:c>
      <x:c r="H34" s="2" t="str">
        <x:v>待核：舊註銷名冊未載職務範圍</x:v>
      </x:c>
      <x:c r="I34" s="2" t="str">
        <x:v>https://www.judicial.gov.tw/tw/dl-78125-3a3a20160f8443889415c3a9f4c354bc.html</x:v>
      </x:c>
    </x:row>
    <x:row r="35" ht="22" customHeight="1">
      <x:c r="A35" s="2" t="n">
        <x:v>2017</x:v>
      </x:c>
      <x:c r="B35" s="2" t="str">
        <x:v>南投</x:v>
      </x:c>
      <x:c r="C35" s="20" t="n">
        <x:v>866</x:v>
      </x:c>
      <x:c r="D35" s="20" t="n">
        <x:v>592</x:v>
      </x:c>
      <x:c r="E35" s="20" t="n">
        <x:v>2</x:v>
      </x:c>
      <x:c r="F35" s="20" t="n">
        <x:f>C35*'說明與來源'!$B$4+D35*'說明與來源'!$B$5</x:f>
        <x:v>3591200</x:v>
      </x:c>
      <x:c r="G35" s="20" t="n">
        <x:f>IF(E35="待核","待核",IF(E35=0,"—",F35/E35))</x:f>
        <x:v>1795600</x:v>
      </x:c>
      <x:c r="H35" s="2" t="str">
        <x:v>年末登錄人數回推；非官方各區年度人數表</x:v>
      </x:c>
      <x:c r="I35" s="2" t="str">
        <x:v>https://www.judicial.gov.tw/tw/dl-78125-3a3a20160f8443889415c3a9f4c354bc.html</x:v>
      </x:c>
    </x:row>
    <x:row r="36" ht="22" customHeight="1">
      <x:c r="A36" s="2" t="n">
        <x:v>2017</x:v>
      </x:c>
      <x:c r="B36" s="2" t="str">
        <x:v>彰化</x:v>
      </x:c>
      <x:c r="C36" s="20" t="n">
        <x:v>1454</x:v>
      </x:c>
      <x:c r="D36" s="20" t="n">
        <x:v>3409</x:v>
      </x:c>
      <x:c r="E36" s="20" t="n">
        <x:v>1</x:v>
      </x:c>
      <x:c r="F36" s="20" t="n">
        <x:f>C36*'說明與來源'!$B$4+D36*'說明與來源'!$B$5</x:f>
        <x:v>7961600</x:v>
      </x:c>
      <x:c r="G36" s="20" t="n">
        <x:f>IF(E36="待核","待核",IF(E36=0,"—",F36/E36))</x:f>
        <x:v>7961600</x:v>
      </x:c>
      <x:c r="H36" s="2" t="str">
        <x:v>年末登錄人數回推；非官方各區年度人數表</x:v>
      </x:c>
      <x:c r="I36" s="2" t="str">
        <x:v>https://www.judicial.gov.tw/tw/dl-78125-3a3a20160f8443889415c3a9f4c354bc.html</x:v>
      </x:c>
    </x:row>
    <x:row r="37" ht="22" customHeight="1">
      <x:c r="A37" s="2" t="n">
        <x:v>2017</x:v>
      </x:c>
      <x:c r="B37" s="2" t="str">
        <x:v>雲林</x:v>
      </x:c>
      <x:c r="C37" s="20" t="n">
        <x:v>1193</x:v>
      </x:c>
      <x:c r="D37" s="20" t="n">
        <x:v>1184</x:v>
      </x:c>
      <x:c r="E37" s="20" t="n">
        <x:v>2</x:v>
      </x:c>
      <x:c r="F37" s="20" t="n">
        <x:f>C37*'說明與來源'!$B$4+D37*'說明與來源'!$B$5</x:f>
        <x:v>5242000</x:v>
      </x:c>
      <x:c r="G37" s="20" t="n">
        <x:f>IF(E37="待核","待核",IF(E37=0,"—",F37/E37))</x:f>
        <x:v>2621000</x:v>
      </x:c>
      <x:c r="H37" s="2" t="str">
        <x:v>年末登錄人數回推；非官方各區年度人數表</x:v>
      </x:c>
      <x:c r="I37" s="2" t="str">
        <x:v>https://www.judicial.gov.tw/tw/dl-78125-3a3a20160f8443889415c3a9f4c354bc.html</x:v>
      </x:c>
    </x:row>
    <x:row r="38" ht="22" customHeight="1">
      <x:c r="A38" s="2" t="n">
        <x:v>2017</x:v>
      </x:c>
      <x:c r="B38" s="2" t="str">
        <x:v>嘉義</x:v>
      </x:c>
      <x:c r="C38" s="20" t="n">
        <x:v>2873</x:v>
      </x:c>
      <x:c r="D38" s="20" t="n">
        <x:v>2106</x:v>
      </x:c>
      <x:c r="E38" s="20" t="n">
        <x:v>3</x:v>
      </x:c>
      <x:c r="F38" s="20" t="n">
        <x:f>C38*'說明與來源'!$B$4+D38*'說明與來源'!$B$5</x:f>
        <x:v>12027600</x:v>
      </x:c>
      <x:c r="G38" s="20" t="n">
        <x:f>IF(E38="待核","待核",IF(E38=0,"—",F38/E38))</x:f>
        <x:v>4009200</x:v>
      </x:c>
      <x:c r="H38" s="2" t="str">
        <x:v>年末登錄人數回推；非官方各區年度人數表</x:v>
      </x:c>
      <x:c r="I38" s="2" t="str">
        <x:v>https://www.judicial.gov.tw/tw/dl-78125-3a3a20160f8443889415c3a9f4c354bc.html</x:v>
      </x:c>
    </x:row>
    <x:row r="39" ht="22" customHeight="1">
      <x:c r="A39" s="2" t="n">
        <x:v>2017</x:v>
      </x:c>
      <x:c r="B39" s="2" t="str">
        <x:v>臺南</x:v>
      </x:c>
      <x:c r="C39" s="20" t="n">
        <x:v>4410</x:v>
      </x:c>
      <x:c r="D39" s="20" t="n">
        <x:v>5290</x:v>
      </x:c>
      <x:c r="E39" s="20" t="n">
        <x:v>5</x:v>
      </x:c>
      <x:c r="F39" s="20" t="n">
        <x:f>C39*'說明與來源'!$B$4+D39*'說明與來源'!$B$5</x:f>
        <x:v>20108000</x:v>
      </x:c>
      <x:c r="G39" s="20" t="n">
        <x:f>IF(E39="待核","待核",IF(E39=0,"—",F39/E39))</x:f>
        <x:v>4021600</x:v>
      </x:c>
      <x:c r="H39" s="2" t="str">
        <x:v>年末登錄人數回推；非官方各區年度人數表</x:v>
      </x:c>
      <x:c r="I39" s="2" t="str">
        <x:v>https://www.judicial.gov.tw/tw/dl-78125-3a3a20160f8443889415c3a9f4c354bc.html</x:v>
      </x:c>
    </x:row>
    <x:row r="40" ht="22" customHeight="1">
      <x:c r="A40" s="2" t="n">
        <x:v>2017</x:v>
      </x:c>
      <x:c r="B40" s="2" t="str">
        <x:v>高雄</x:v>
      </x:c>
      <x:c r="C40" s="20" t="n">
        <x:v>10494</x:v>
      </x:c>
      <x:c r="D40" s="20" t="n">
        <x:v>15561</x:v>
      </x:c>
      <x:c r="E40" s="21" t="str">
        <x:v>待核</x:v>
      </x:c>
      <x:c r="F40" s="21" t="n">
        <x:f>C40*'說明與來源'!$B$4+D40*'說明與來源'!$B$5</x:f>
        <x:v>50227200</x:v>
      </x:c>
      <x:c r="G40" s="21" t="str">
        <x:f>IF(E40="待核","待核",IF(E40=0,"—",F40/E40))</x:f>
        <x:v>待核</x:v>
      </x:c>
      <x:c r="H40" s="2" t="str">
        <x:v>待核：舊註銷名冊未載職務範圍</x:v>
      </x:c>
      <x:c r="I40" s="2" t="str">
        <x:v>https://www.judicial.gov.tw/tw/dl-78125-3a3a20160f8443889415c3a9f4c354bc.html</x:v>
      </x:c>
    </x:row>
    <x:row r="41" ht="22" customHeight="1">
      <x:c r="A41" s="2" t="n">
        <x:v>2017</x:v>
      </x:c>
      <x:c r="B41" s="2" t="str">
        <x:v>橋頭</x:v>
      </x:c>
      <x:c r="C41" s="20" t="n">
        <x:v>1397</x:v>
      </x:c>
      <x:c r="D41" s="20" t="n">
        <x:v>1711</x:v>
      </x:c>
      <x:c r="E41" s="20" t="n">
        <x:v>3</x:v>
      </x:c>
      <x:c r="F41" s="20" t="n">
        <x:f>C41*'說明與來源'!$B$4+D41*'說明與來源'!$B$5</x:f>
        <x:v>6398000</x:v>
      </x:c>
      <x:c r="G41" s="20" t="n">
        <x:f>IF(E41="待核","待核",IF(E41=0,"—",F41/E41))</x:f>
        <x:v>2132666.6666666665</x:v>
      </x:c>
      <x:c r="H41" s="2" t="str">
        <x:v>年末登錄人數回推；非官方各區年度人數表</x:v>
      </x:c>
      <x:c r="I41" s="2" t="str">
        <x:v>https://www.judicial.gov.tw/tw/dl-78125-3a3a20160f8443889415c3a9f4c354bc.html</x:v>
      </x:c>
    </x:row>
    <x:row r="42" ht="22" customHeight="1">
      <x:c r="A42" s="2" t="n">
        <x:v>2017</x:v>
      </x:c>
      <x:c r="B42" s="2" t="str">
        <x:v>屏東</x:v>
      </x:c>
      <x:c r="C42" s="20" t="n">
        <x:v>944</x:v>
      </x:c>
      <x:c r="D42" s="20" t="n">
        <x:v>813</x:v>
      </x:c>
      <x:c r="E42" s="20" t="n">
        <x:v>2</x:v>
      </x:c>
      <x:c r="F42" s="20" t="n">
        <x:f>C42*'說明與來源'!$B$4+D42*'說明與來源'!$B$5</x:f>
        <x:v>4048800</x:v>
      </x:c>
      <x:c r="G42" s="20" t="n">
        <x:f>IF(E42="待核","待核",IF(E42=0,"—",F42/E42))</x:f>
        <x:v>2024400</x:v>
      </x:c>
      <x:c r="H42" s="2" t="str">
        <x:v>年末登錄人數回推；非官方各區年度人數表</x:v>
      </x:c>
      <x:c r="I42" s="2" t="str">
        <x:v>https://www.judicial.gov.tw/tw/dl-78125-3a3a20160f8443889415c3a9f4c354bc.html</x:v>
      </x:c>
    </x:row>
    <x:row r="43" ht="22" customHeight="1">
      <x:c r="A43" s="2" t="n">
        <x:v>2017</x:v>
      </x:c>
      <x:c r="B43" s="2" t="str">
        <x:v>臺東</x:v>
      </x:c>
      <x:c r="C43" s="20" t="n">
        <x:v>0</x:v>
      </x:c>
      <x:c r="D43" s="20" t="n">
        <x:v>0</x:v>
      </x:c>
      <x:c r="E43" s="20" t="n">
        <x:v>0</x:v>
      </x:c>
      <x:c r="F43" s="20" t="n">
        <x:f>C43*'說明與來源'!$B$4+D43*'說明與來源'!$B$5</x:f>
        <x:v>0</x:v>
      </x:c>
      <x:c r="G43" s="20" t="str">
        <x:f>IF(E43="待核","待核",IF(E43=0,"—",F43/E43))</x:f>
        <x:v>—</x:v>
      </x:c>
      <x:c r="H43" s="2" t="str">
        <x:v>年末登錄人數回推；非官方各區年度人數表</x:v>
      </x:c>
      <x:c r="I43" s="2" t="str">
        <x:v>https://www.judicial.gov.tw/tw/dl-78125-3a3a20160f8443889415c3a9f4c354bc.html</x:v>
      </x:c>
    </x:row>
    <x:row r="44" ht="22" customHeight="1">
      <x:c r="A44" s="2" t="n">
        <x:v>2017</x:v>
      </x:c>
      <x:c r="B44" s="2" t="str">
        <x:v>花蓮</x:v>
      </x:c>
      <x:c r="C44" s="20" t="n">
        <x:v>2092</x:v>
      </x:c>
      <x:c r="D44" s="20" t="n">
        <x:v>1907</x:v>
      </x:c>
      <x:c r="E44" s="20" t="n">
        <x:v>1</x:v>
      </x:c>
      <x:c r="F44" s="20" t="n">
        <x:f>C44*'說明與來源'!$B$4+D44*'說明與來源'!$B$5</x:f>
        <x:v>9056800</x:v>
      </x:c>
      <x:c r="G44" s="20" t="n">
        <x:f>IF(E44="待核","待核",IF(E44=0,"—",F44/E44))</x:f>
        <x:v>9056800</x:v>
      </x:c>
      <x:c r="H44" s="2" t="str">
        <x:v>年末登錄人數回推；非官方各區年度人數表</x:v>
      </x:c>
      <x:c r="I44" s="2" t="str">
        <x:v>https://www.judicial.gov.tw/tw/dl-78125-3a3a20160f8443889415c3a9f4c354bc.html</x:v>
      </x:c>
    </x:row>
    <x:row r="45" ht="22" customHeight="1">
      <x:c r="A45" s="2" t="n">
        <x:v>2017</x:v>
      </x:c>
      <x:c r="B45" s="2" t="str">
        <x:v>宜蘭</x:v>
      </x:c>
      <x:c r="C45" s="20" t="n">
        <x:v>297</x:v>
      </x:c>
      <x:c r="D45" s="20" t="n">
        <x:v>871</x:v>
      </x:c>
      <x:c r="E45" s="20" t="n">
        <x:v>1</x:v>
      </x:c>
      <x:c r="F45" s="20" t="n">
        <x:f>C45*'說明與來源'!$B$4+D45*'說明與來源'!$B$5</x:f>
        <x:v>1766000</x:v>
      </x:c>
      <x:c r="G45" s="20" t="n">
        <x:f>IF(E45="待核","待核",IF(E45=0,"—",F45/E45))</x:f>
        <x:v>1766000</x:v>
      </x:c>
      <x:c r="H45" s="2" t="str">
        <x:v>年末登錄人數回推；非官方各區年度人數表</x:v>
      </x:c>
      <x:c r="I45" s="2" t="str">
        <x:v>https://www.judicial.gov.tw/tw/dl-78125-3a3a20160f8443889415c3a9f4c354bc.html</x:v>
      </x:c>
    </x:row>
    <x:row r="46" ht="22" customHeight="1">
      <x:c r="A46" s="2" t="n">
        <x:v>2017</x:v>
      </x:c>
      <x:c r="B46" s="2" t="str">
        <x:v>基隆</x:v>
      </x:c>
      <x:c r="C46" s="20" t="n">
        <x:v>0</x:v>
      </x:c>
      <x:c r="D46" s="20" t="n">
        <x:v>0</x:v>
      </x:c>
      <x:c r="E46" s="20" t="n">
        <x:v>0</x:v>
      </x:c>
      <x:c r="F46" s="20" t="n">
        <x:f>C46*'說明與來源'!$B$4+D46*'說明與來源'!$B$5</x:f>
        <x:v>0</x:v>
      </x:c>
      <x:c r="G46" s="20" t="str">
        <x:f>IF(E46="待核","待核",IF(E46=0,"—",F46/E46))</x:f>
        <x:v>—</x:v>
      </x:c>
      <x:c r="H46" s="2" t="str">
        <x:v>年末登錄人數回推；非官方各區年度人數表</x:v>
      </x:c>
      <x:c r="I46" s="2" t="str">
        <x:v>https://www.judicial.gov.tw/tw/dl-78125-3a3a20160f8443889415c3a9f4c354bc.html</x:v>
      </x:c>
    </x:row>
    <x:row r="47" ht="22" customHeight="1">
      <x:c r="A47" s="2" t="n">
        <x:v>2017</x:v>
      </x:c>
      <x:c r="B47" s="2" t="str">
        <x:v>澎湖</x:v>
      </x:c>
      <x:c r="C47" s="20" t="n">
        <x:v>91</x:v>
      </x:c>
      <x:c r="D47" s="20" t="n">
        <x:v>9</x:v>
      </x:c>
      <x:c r="E47" s="20" t="n">
        <x:v>1</x:v>
      </x:c>
      <x:c r="F47" s="20" t="n">
        <x:f>C47*'說明與來源'!$B$4+D47*'說明與來源'!$B$5</x:f>
        <x:v>334800</x:v>
      </x:c>
      <x:c r="G47" s="20" t="n">
        <x:f>IF(E47="待核","待核",IF(E47=0,"—",F47/E47))</x:f>
        <x:v>334800</x:v>
      </x:c>
      <x:c r="H47" s="2" t="str">
        <x:v>年末登錄人數回推；非官方各區年度人數表</x:v>
      </x:c>
      <x:c r="I47" s="2" t="str">
        <x:v>https://www.judicial.gov.tw/tw/dl-78125-3a3a20160f8443889415c3a9f4c354bc.html</x:v>
      </x:c>
    </x:row>
    <x:row r="48" ht="22" customHeight="1">
      <x:c r="A48" s="2" t="n">
        <x:v>2017</x:v>
      </x:c>
      <x:c r="B48" s="2" t="str">
        <x:v>金門</x:v>
      </x:c>
      <x:c r="C48" s="20" t="n">
        <x:v>115</x:v>
      </x:c>
      <x:c r="D48" s="20" t="n">
        <x:v>112</x:v>
      </x:c>
      <x:c r="E48" s="20" t="n">
        <x:v>1</x:v>
      </x:c>
      <x:c r="F48" s="20" t="n">
        <x:f>C48*'說明與來源'!$B$4+D48*'說明與來源'!$B$5</x:f>
        <x:v>503600</x:v>
      </x:c>
      <x:c r="G48" s="20" t="n">
        <x:f>IF(E48="待核","待核",IF(E48=0,"—",F48/E48))</x:f>
        <x:v>503600</x:v>
      </x:c>
      <x:c r="H48" s="2" t="str">
        <x:v>年末登錄人數回推；非官方各區年度人數表</x:v>
      </x:c>
      <x:c r="I48" s="2" t="str">
        <x:v>https://www.judicial.gov.tw/tw/dl-78125-3a3a20160f8443889415c3a9f4c354bc.html</x:v>
      </x:c>
    </x:row>
    <x:row r="49" ht="22" customHeight="1">
      <x:c r="A49" s="2" t="n">
        <x:v>2017</x:v>
      </x:c>
      <x:c r="B49" s="2" t="str">
        <x:v>連江</x:v>
      </x:c>
      <x:c r="C49" s="20" t="n">
        <x:v>0</x:v>
      </x:c>
      <x:c r="D49" s="20" t="n">
        <x:v>0</x:v>
      </x:c>
      <x:c r="E49" s="20" t="n">
        <x:v>0</x:v>
      </x:c>
      <x:c r="F49" s="20" t="n">
        <x:f>C49*'說明與來源'!$B$4+D49*'說明與來源'!$B$5</x:f>
        <x:v>0</x:v>
      </x:c>
      <x:c r="G49" s="20" t="str">
        <x:f>IF(E49="待核","待核",IF(E49=0,"—",F49/E49))</x:f>
        <x:v>—</x:v>
      </x:c>
      <x:c r="H49" s="2" t="str">
        <x:v>年末登錄人數回推；非官方各區年度人數表</x:v>
      </x:c>
      <x:c r="I49" s="2" t="str">
        <x:v>https://www.judicial.gov.tw/tw/dl-78125-3a3a20160f8443889415c3a9f4c354bc.html</x:v>
      </x:c>
    </x:row>
    <x:row r="50" ht="22" customHeight="1">
      <x:c r="A50" s="2" t="n">
        <x:v>2018</x:v>
      </x:c>
      <x:c r="B50" s="2" t="str">
        <x:v>臺北</x:v>
      </x:c>
      <x:c r="C50" s="20" t="n">
        <x:v>31334</x:v>
      </x:c>
      <x:c r="D50" s="20" t="n">
        <x:v>82516</x:v>
      </x:c>
      <x:c r="E50" s="20" t="n">
        <x:v>42</x:v>
      </x:c>
      <x:c r="F50" s="20" t="n">
        <x:f>C50*'說明與來源'!$B$4+D50*'說明與來源'!$B$5</x:f>
        <x:v>178815200</x:v>
      </x:c>
      <x:c r="G50" s="20" t="n">
        <x:f>IF(E50="待核","待核",IF(E50=0,"—",F50/E50))</x:f>
        <x:v>4257504.761904762</x:v>
      </x:c>
      <x:c r="H50" s="2" t="str">
        <x:v>年末登錄人數回推；非官方各區年度人數表</x:v>
      </x:c>
      <x:c r="I50" s="2" t="str">
        <x:v>https://www.judicial.gov.tw/tw/dl-64356-955477e66b6a4a4cac57b9a6e0d08ff2.html</x:v>
      </x:c>
    </x:row>
    <x:row r="51" ht="22" customHeight="1">
      <x:c r="A51" s="2" t="n">
        <x:v>2018</x:v>
      </x:c>
      <x:c r="B51" s="2" t="str">
        <x:v>士林</x:v>
      </x:c>
      <x:c r="C51" s="20" t="n">
        <x:v>6740</x:v>
      </x:c>
      <x:c r="D51" s="20" t="n">
        <x:v>3952</x:v>
      </x:c>
      <x:c r="E51" s="20" t="n">
        <x:v>4</x:v>
      </x:c>
      <x:c r="F51" s="20" t="n">
        <x:f>C51*'說明與來源'!$B$4+D51*'說明與來源'!$B$5</x:f>
        <x:v>27425600</x:v>
      </x:c>
      <x:c r="G51" s="20" t="n">
        <x:f>IF(E51="待核","待核",IF(E51=0,"—",F51/E51))</x:f>
        <x:v>6856400</x:v>
      </x:c>
      <x:c r="H51" s="2" t="str">
        <x:v>年末登錄人數回推；非官方各區年度人數表</x:v>
      </x:c>
      <x:c r="I51" s="2" t="str">
        <x:v>https://www.judicial.gov.tw/tw/dl-64356-955477e66b6a4a4cac57b9a6e0d08ff2.html</x:v>
      </x:c>
    </x:row>
    <x:row r="52" ht="22" customHeight="1">
      <x:c r="A52" s="2" t="n">
        <x:v>2018</x:v>
      </x:c>
      <x:c r="B52" s="2" t="str">
        <x:v>新北</x:v>
      </x:c>
      <x:c r="C52" s="20" t="n">
        <x:v>6884</x:v>
      </x:c>
      <x:c r="D52" s="20" t="n">
        <x:v>13218</x:v>
      </x:c>
      <x:c r="E52" s="20" t="n">
        <x:v>8</x:v>
      </x:c>
      <x:c r="F52" s="20" t="n">
        <x:f>C52*'說明與來源'!$B$4+D52*'說明與來源'!$B$5</x:f>
        <x:v>35356800</x:v>
      </x:c>
      <x:c r="G52" s="20" t="n">
        <x:f>IF(E52="待核","待核",IF(E52=0,"—",F52/E52))</x:f>
        <x:v>4419600</x:v>
      </x:c>
      <x:c r="H52" s="2" t="str">
        <x:v>年末登錄人數回推；非官方各區年度人數表</x:v>
      </x:c>
      <x:c r="I52" s="2" t="str">
        <x:v>https://www.judicial.gov.tw/tw/dl-64356-955477e66b6a4a4cac57b9a6e0d08ff2.html</x:v>
      </x:c>
    </x:row>
    <x:row r="53" ht="22" customHeight="1">
      <x:c r="A53" s="2" t="n">
        <x:v>2018</x:v>
      </x:c>
      <x:c r="B53" s="2" t="str">
        <x:v>桃園</x:v>
      </x:c>
      <x:c r="C53" s="20" t="n">
        <x:v>4226</x:v>
      </x:c>
      <x:c r="D53" s="20" t="n">
        <x:v>11578</x:v>
      </x:c>
      <x:c r="E53" s="20" t="n">
        <x:v>9</x:v>
      </x:c>
      <x:c r="F53" s="20" t="n">
        <x:f>C53*'說明與來源'!$B$4+D53*'說明與來源'!$B$5</x:f>
        <x:v>24476000</x:v>
      </x:c>
      <x:c r="G53" s="20" t="n">
        <x:f>IF(E53="待核","待核",IF(E53=0,"—",F53/E53))</x:f>
        <x:v>2719555.5555555555</x:v>
      </x:c>
      <x:c r="H53" s="2" t="str">
        <x:v>年末登錄人數回推；非官方各區年度人數表</x:v>
      </x:c>
      <x:c r="I53" s="2" t="str">
        <x:v>https://www.judicial.gov.tw/tw/dl-64356-955477e66b6a4a4cac57b9a6e0d08ff2.html</x:v>
      </x:c>
    </x:row>
    <x:row r="54" ht="22" customHeight="1">
      <x:c r="A54" s="2" t="n">
        <x:v>2018</x:v>
      </x:c>
      <x:c r="B54" s="2" t="str">
        <x:v>新竹</x:v>
      </x:c>
      <x:c r="C54" s="20" t="n">
        <x:v>1390</x:v>
      </x:c>
      <x:c r="D54" s="20" t="n">
        <x:v>2909</x:v>
      </x:c>
      <x:c r="E54" s="20" t="n">
        <x:v>2</x:v>
      </x:c>
      <x:c r="F54" s="20" t="n">
        <x:f>C54*'說明與來源'!$B$4+D54*'說明與來源'!$B$5</x:f>
        <x:v>7331200</x:v>
      </x:c>
      <x:c r="G54" s="20" t="n">
        <x:f>IF(E54="待核","待核",IF(E54=0,"—",F54/E54))</x:f>
        <x:v>3665600</x:v>
      </x:c>
      <x:c r="H54" s="2" t="str">
        <x:v>年末登錄人數回推；非官方各區年度人數表</x:v>
      </x:c>
      <x:c r="I54" s="2" t="str">
        <x:v>https://www.judicial.gov.tw/tw/dl-64356-955477e66b6a4a4cac57b9a6e0d08ff2.html</x:v>
      </x:c>
    </x:row>
    <x:row r="55" ht="22" customHeight="1">
      <x:c r="A55" s="2" t="n">
        <x:v>2018</x:v>
      </x:c>
      <x:c r="B55" s="2" t="str">
        <x:v>苗栗</x:v>
      </x:c>
      <x:c r="C55" s="20" t="n">
        <x:v>604</x:v>
      </x:c>
      <x:c r="D55" s="20" t="n">
        <x:v>806</x:v>
      </x:c>
      <x:c r="E55" s="20" t="n">
        <x:v>1</x:v>
      </x:c>
      <x:c r="F55" s="20" t="n">
        <x:f>C55*'說明與來源'!$B$4+D55*'說明與來源'!$B$5</x:f>
        <x:v>2819200</x:v>
      </x:c>
      <x:c r="G55" s="20" t="n">
        <x:f>IF(E55="待核","待核",IF(E55=0,"—",F55/E55))</x:f>
        <x:v>2819200</x:v>
      </x:c>
      <x:c r="H55" s="2" t="str">
        <x:v>年末登錄人數回推；非官方各區年度人數表</x:v>
      </x:c>
      <x:c r="I55" s="2" t="str">
        <x:v>https://www.judicial.gov.tw/tw/dl-64356-955477e66b6a4a4cac57b9a6e0d08ff2.html</x:v>
      </x:c>
    </x:row>
    <x:row r="56" ht="22" customHeight="1">
      <x:c r="A56" s="2" t="n">
        <x:v>2018</x:v>
      </x:c>
      <x:c r="B56" s="2" t="str">
        <x:v>臺中</x:v>
      </x:c>
      <x:c r="C56" s="20" t="n">
        <x:v>13427</x:v>
      </x:c>
      <x:c r="D56" s="20" t="n">
        <x:v>19432</x:v>
      </x:c>
      <x:c r="E56" s="20" t="n">
        <x:v>16</x:v>
      </x:c>
      <x:c r="F56" s="20" t="n">
        <x:f>C56*'說明與來源'!$B$4+D56*'說明與來源'!$B$5</x:f>
        <x:v>63882800</x:v>
      </x:c>
      <x:c r="G56" s="20" t="n">
        <x:f>IF(E56="待核","待核",IF(E56=0,"—",F56/E56))</x:f>
        <x:v>3992675</x:v>
      </x:c>
      <x:c r="H56" s="2" t="str">
        <x:v>年末登錄人數回推；非官方各區年度人數表</x:v>
      </x:c>
      <x:c r="I56" s="2" t="str">
        <x:v>https://www.judicial.gov.tw/tw/dl-64356-955477e66b6a4a4cac57b9a6e0d08ff2.html</x:v>
      </x:c>
    </x:row>
    <x:row r="57" ht="22" customHeight="1">
      <x:c r="A57" s="2" t="n">
        <x:v>2018</x:v>
      </x:c>
      <x:c r="B57" s="2" t="str">
        <x:v>南投</x:v>
      </x:c>
      <x:c r="C57" s="20" t="n">
        <x:v>659</x:v>
      </x:c>
      <x:c r="D57" s="20" t="n">
        <x:v>766</x:v>
      </x:c>
      <x:c r="E57" s="20" t="n">
        <x:v>2</x:v>
      </x:c>
      <x:c r="F57" s="20" t="n">
        <x:f>C57*'說明與來源'!$B$4+D57*'說明與來源'!$B$5</x:f>
        <x:v>2985200</x:v>
      </x:c>
      <x:c r="G57" s="20" t="n">
        <x:f>IF(E57="待核","待核",IF(E57=0,"—",F57/E57))</x:f>
        <x:v>1492600</x:v>
      </x:c>
      <x:c r="H57" s="2" t="str">
        <x:v>年末登錄人數回推；非官方各區年度人數表</x:v>
      </x:c>
      <x:c r="I57" s="2" t="str">
        <x:v>https://www.judicial.gov.tw/tw/dl-64356-955477e66b6a4a4cac57b9a6e0d08ff2.html</x:v>
      </x:c>
    </x:row>
    <x:row r="58" ht="22" customHeight="1">
      <x:c r="A58" s="2" t="n">
        <x:v>2018</x:v>
      </x:c>
      <x:c r="B58" s="2" t="str">
        <x:v>彰化</x:v>
      </x:c>
      <x:c r="C58" s="20" t="n">
        <x:v>1764</x:v>
      </x:c>
      <x:c r="D58" s="20" t="n">
        <x:v>3305</x:v>
      </x:c>
      <x:c r="E58" s="20" t="n">
        <x:v>2</x:v>
      </x:c>
      <x:c r="F58" s="20" t="n">
        <x:f>C58*'說明與來源'!$B$4+D58*'說明與來源'!$B$5</x:f>
        <x:v>8994400</x:v>
      </x:c>
      <x:c r="G58" s="20" t="n">
        <x:f>IF(E58="待核","待核",IF(E58=0,"—",F58/E58))</x:f>
        <x:v>4497200</x:v>
      </x:c>
      <x:c r="H58" s="2" t="str">
        <x:v>年末登錄人數回推；非官方各區年度人數表</x:v>
      </x:c>
      <x:c r="I58" s="2" t="str">
        <x:v>https://www.judicial.gov.tw/tw/dl-64356-955477e66b6a4a4cac57b9a6e0d08ff2.html</x:v>
      </x:c>
    </x:row>
    <x:row r="59" ht="22" customHeight="1">
      <x:c r="A59" s="2" t="n">
        <x:v>2018</x:v>
      </x:c>
      <x:c r="B59" s="2" t="str">
        <x:v>雲林</x:v>
      </x:c>
      <x:c r="C59" s="20" t="n">
        <x:v>1514</x:v>
      </x:c>
      <x:c r="D59" s="20" t="n">
        <x:v>1428</x:v>
      </x:c>
      <x:c r="E59" s="20" t="n">
        <x:v>2</x:v>
      </x:c>
      <x:c r="F59" s="20" t="n">
        <x:f>C59*'說明與來源'!$B$4+D59*'說明與來源'!$B$5</x:f>
        <x:v>6592800</x:v>
      </x:c>
      <x:c r="G59" s="20" t="n">
        <x:f>IF(E59="待核","待核",IF(E59=0,"—",F59/E59))</x:f>
        <x:v>3296400</x:v>
      </x:c>
      <x:c r="H59" s="2" t="str">
        <x:v>年末登錄人數回推；非官方各區年度人數表</x:v>
      </x:c>
      <x:c r="I59" s="2" t="str">
        <x:v>https://www.judicial.gov.tw/tw/dl-64356-955477e66b6a4a4cac57b9a6e0d08ff2.html</x:v>
      </x:c>
    </x:row>
    <x:row r="60" ht="22" customHeight="1">
      <x:c r="A60" s="2" t="n">
        <x:v>2018</x:v>
      </x:c>
      <x:c r="B60" s="2" t="str">
        <x:v>嘉義</x:v>
      </x:c>
      <x:c r="C60" s="20" t="n">
        <x:v>3004</x:v>
      </x:c>
      <x:c r="D60" s="20" t="n">
        <x:v>2925</x:v>
      </x:c>
      <x:c r="E60" s="20" t="n">
        <x:v>3</x:v>
      </x:c>
      <x:c r="F60" s="20" t="n">
        <x:f>C60*'說明與來源'!$B$4+D60*'說明與來源'!$B$5</x:f>
        <x:v>13154400</x:v>
      </x:c>
      <x:c r="G60" s="20" t="n">
        <x:f>IF(E60="待核","待核",IF(E60=0,"—",F60/E60))</x:f>
        <x:v>4384800</x:v>
      </x:c>
      <x:c r="H60" s="2" t="str">
        <x:v>年末登錄人數回推；非官方各區年度人數表</x:v>
      </x:c>
      <x:c r="I60" s="2" t="str">
        <x:v>https://www.judicial.gov.tw/tw/dl-64356-955477e66b6a4a4cac57b9a6e0d08ff2.html</x:v>
      </x:c>
    </x:row>
    <x:row r="61" ht="22" customHeight="1">
      <x:c r="A61" s="2" t="n">
        <x:v>2018</x:v>
      </x:c>
      <x:c r="B61" s="2" t="str">
        <x:v>臺南</x:v>
      </x:c>
      <x:c r="C61" s="20" t="n">
        <x:v>4647</x:v>
      </x:c>
      <x:c r="D61" s="20" t="n">
        <x:v>6617</x:v>
      </x:c>
      <x:c r="E61" s="20" t="n">
        <x:v>6</x:v>
      </x:c>
      <x:c r="F61" s="20" t="n">
        <x:f>C61*'說明與來源'!$B$4+D61*'說明與來源'!$B$5</x:f>
        <x:v>22022800</x:v>
      </x:c>
      <x:c r="G61" s="20" t="n">
        <x:f>IF(E61="待核","待核",IF(E61=0,"—",F61/E61))</x:f>
        <x:v>3670466.6666666665</x:v>
      </x:c>
      <x:c r="H61" s="2" t="str">
        <x:v>年末登錄人數回推；非官方各區年度人數表</x:v>
      </x:c>
      <x:c r="I61" s="2" t="str">
        <x:v>https://www.judicial.gov.tw/tw/dl-64356-955477e66b6a4a4cac57b9a6e0d08ff2.html</x:v>
      </x:c>
    </x:row>
    <x:row r="62" ht="22" customHeight="1">
      <x:c r="A62" s="2" t="n">
        <x:v>2018</x:v>
      </x:c>
      <x:c r="B62" s="2" t="str">
        <x:v>高雄</x:v>
      </x:c>
      <x:c r="C62" s="20" t="n">
        <x:v>10260</x:v>
      </x:c>
      <x:c r="D62" s="20" t="n">
        <x:v>16243</x:v>
      </x:c>
      <x:c r="E62" s="21" t="str">
        <x:v>待核</x:v>
      </x:c>
      <x:c r="F62" s="21" t="n">
        <x:f>C62*'說明與來源'!$B$4+D62*'說明與來源'!$B$5</x:f>
        <x:v>49930400</x:v>
      </x:c>
      <x:c r="G62" s="21" t="str">
        <x:f>IF(E62="待核","待核",IF(E62=0,"—",F62/E62))</x:f>
        <x:v>待核</x:v>
      </x:c>
      <x:c r="H62" s="2" t="str">
        <x:v>待核：舊註銷名冊未載職務範圍</x:v>
      </x:c>
      <x:c r="I62" s="2" t="str">
        <x:v>https://www.judicial.gov.tw/tw/dl-64356-955477e66b6a4a4cac57b9a6e0d08ff2.html</x:v>
      </x:c>
    </x:row>
    <x:row r="63" ht="22" customHeight="1">
      <x:c r="A63" s="2" t="n">
        <x:v>2018</x:v>
      </x:c>
      <x:c r="B63" s="2" t="str">
        <x:v>橋頭</x:v>
      </x:c>
      <x:c r="C63" s="20" t="n">
        <x:v>1607</x:v>
      </x:c>
      <x:c r="D63" s="20" t="n">
        <x:v>1870</x:v>
      </x:c>
      <x:c r="E63" s="20" t="n">
        <x:v>3</x:v>
      </x:c>
      <x:c r="F63" s="20" t="n">
        <x:f>C63*'說明與來源'!$B$4+D63*'說明與來源'!$B$5</x:f>
        <x:v>7281200</x:v>
      </x:c>
      <x:c r="G63" s="20" t="n">
        <x:f>IF(E63="待核","待核",IF(E63=0,"—",F63/E63))</x:f>
        <x:v>2427066.6666666665</x:v>
      </x:c>
      <x:c r="H63" s="2" t="str">
        <x:v>年末登錄人數回推；非官方各區年度人數表</x:v>
      </x:c>
      <x:c r="I63" s="2" t="str">
        <x:v>https://www.judicial.gov.tw/tw/dl-64356-955477e66b6a4a4cac57b9a6e0d08ff2.html</x:v>
      </x:c>
    </x:row>
    <x:row r="64" ht="22" customHeight="1">
      <x:c r="A64" s="2" t="n">
        <x:v>2018</x:v>
      </x:c>
      <x:c r="B64" s="2" t="str">
        <x:v>屏東</x:v>
      </x:c>
      <x:c r="C64" s="20" t="n">
        <x:v>1849</x:v>
      </x:c>
      <x:c r="D64" s="20" t="n">
        <x:v>945</x:v>
      </x:c>
      <x:c r="E64" s="20" t="n">
        <x:v>2</x:v>
      </x:c>
      <x:c r="F64" s="20" t="n">
        <x:f>C64*'說明與來源'!$B$4+D64*'說明與來源'!$B$5</x:f>
        <x:v>7412400</x:v>
      </x:c>
      <x:c r="G64" s="20" t="n">
        <x:f>IF(E64="待核","待核",IF(E64=0,"—",F64/E64))</x:f>
        <x:v>3706200</x:v>
      </x:c>
      <x:c r="H64" s="2" t="str">
        <x:v>年末登錄人數回推；非官方各區年度人數表</x:v>
      </x:c>
      <x:c r="I64" s="2" t="str">
        <x:v>https://www.judicial.gov.tw/tw/dl-64356-955477e66b6a4a4cac57b9a6e0d08ff2.html</x:v>
      </x:c>
    </x:row>
    <x:row r="65" ht="22" customHeight="1">
      <x:c r="A65" s="2" t="n">
        <x:v>2018</x:v>
      </x:c>
      <x:c r="B65" s="2" t="str">
        <x:v>臺東</x:v>
      </x:c>
      <x:c r="C65" s="20" t="n">
        <x:v>0</x:v>
      </x:c>
      <x:c r="D65" s="20" t="n">
        <x:v>0</x:v>
      </x:c>
      <x:c r="E65" s="20" t="n">
        <x:v>0</x:v>
      </x:c>
      <x:c r="F65" s="20" t="n">
        <x:f>C65*'說明與來源'!$B$4+D65*'說明與來源'!$B$5</x:f>
        <x:v>0</x:v>
      </x:c>
      <x:c r="G65" s="20" t="str">
        <x:f>IF(E65="待核","待核",IF(E65=0,"—",F65/E65))</x:f>
        <x:v>—</x:v>
      </x:c>
      <x:c r="H65" s="2" t="str">
        <x:v>年末登錄人數回推；非官方各區年度人數表</x:v>
      </x:c>
      <x:c r="I65" s="2" t="str">
        <x:v>https://www.judicial.gov.tw/tw/dl-64356-955477e66b6a4a4cac57b9a6e0d08ff2.html</x:v>
      </x:c>
    </x:row>
    <x:row r="66" ht="22" customHeight="1">
      <x:c r="A66" s="2" t="n">
        <x:v>2018</x:v>
      </x:c>
      <x:c r="B66" s="2" t="str">
        <x:v>花蓮</x:v>
      </x:c>
      <x:c r="C66" s="20" t="n">
        <x:v>2091</x:v>
      </x:c>
      <x:c r="D66" s="20" t="n">
        <x:v>1942</x:v>
      </x:c>
      <x:c r="E66" s="20" t="n">
        <x:v>1</x:v>
      </x:c>
      <x:c r="F66" s="20" t="n">
        <x:f>C66*'說明與來源'!$B$4+D66*'說明與來源'!$B$5</x:f>
        <x:v>9081200</x:v>
      </x:c>
      <x:c r="G66" s="20" t="n">
        <x:f>IF(E66="待核","待核",IF(E66=0,"—",F66/E66))</x:f>
        <x:v>9081200</x:v>
      </x:c>
      <x:c r="H66" s="2" t="str">
        <x:v>年末登錄人數回推；非官方各區年度人數表</x:v>
      </x:c>
      <x:c r="I66" s="2" t="str">
        <x:v>https://www.judicial.gov.tw/tw/dl-64356-955477e66b6a4a4cac57b9a6e0d08ff2.html</x:v>
      </x:c>
    </x:row>
    <x:row r="67" ht="22" customHeight="1">
      <x:c r="A67" s="2" t="n">
        <x:v>2018</x:v>
      </x:c>
      <x:c r="B67" s="2" t="str">
        <x:v>宜蘭</x:v>
      </x:c>
      <x:c r="C67" s="20" t="n">
        <x:v>464</x:v>
      </x:c>
      <x:c r="D67" s="20" t="n">
        <x:v>1037</x:v>
      </x:c>
      <x:c r="E67" s="20" t="n">
        <x:v>1</x:v>
      </x:c>
      <x:c r="F67" s="20" t="n">
        <x:f>C67*'說明與來源'!$B$4+D67*'說明與來源'!$B$5</x:f>
        <x:v>2500000</x:v>
      </x:c>
      <x:c r="G67" s="20" t="n">
        <x:f>IF(E67="待核","待核",IF(E67=0,"—",F67/E67))</x:f>
        <x:v>2500000</x:v>
      </x:c>
      <x:c r="H67" s="2" t="str">
        <x:v>年末登錄人數回推；非官方各區年度人數表</x:v>
      </x:c>
      <x:c r="I67" s="2" t="str">
        <x:v>https://www.judicial.gov.tw/tw/dl-64356-955477e66b6a4a4cac57b9a6e0d08ff2.html</x:v>
      </x:c>
    </x:row>
    <x:row r="68" ht="22" customHeight="1">
      <x:c r="A68" s="2" t="n">
        <x:v>2018</x:v>
      </x:c>
      <x:c r="B68" s="2" t="str">
        <x:v>基隆</x:v>
      </x:c>
      <x:c r="C68" s="20" t="n">
        <x:v>96</x:v>
      </x:c>
      <x:c r="D68" s="20" t="n">
        <x:v>226</x:v>
      </x:c>
      <x:c r="E68" s="20" t="n">
        <x:v>1</x:v>
      </x:c>
      <x:c r="F68" s="20" t="n">
        <x:f>C68*'說明與來源'!$B$4+D68*'說明與來源'!$B$5</x:f>
        <x:v>526400</x:v>
      </x:c>
      <x:c r="G68" s="20" t="n">
        <x:f>IF(E68="待核","待核",IF(E68=0,"—",F68/E68))</x:f>
        <x:v>526400</x:v>
      </x:c>
      <x:c r="H68" s="2" t="str">
        <x:v>年末登錄人數回推；非官方各區年度人數表</x:v>
      </x:c>
      <x:c r="I68" s="2" t="str">
        <x:v>https://www.judicial.gov.tw/tw/dl-64356-955477e66b6a4a4cac57b9a6e0d08ff2.html</x:v>
      </x:c>
    </x:row>
    <x:row r="69" ht="22" customHeight="1">
      <x:c r="A69" s="2" t="n">
        <x:v>2018</x:v>
      </x:c>
      <x:c r="B69" s="2" t="str">
        <x:v>澎湖</x:v>
      </x:c>
      <x:c r="C69" s="20" t="n">
        <x:v>21</x:v>
      </x:c>
      <x:c r="D69" s="20" t="n">
        <x:v>6</x:v>
      </x:c>
      <x:c r="E69" s="20" t="n">
        <x:v>1</x:v>
      </x:c>
      <x:c r="F69" s="20" t="n">
        <x:f>C69*'說明與來源'!$B$4+D69*'說明與來源'!$B$5</x:f>
        <x:v>80400</x:v>
      </x:c>
      <x:c r="G69" s="20" t="n">
        <x:f>IF(E69="待核","待核",IF(E69=0,"—",F69/E69))</x:f>
        <x:v>80400</x:v>
      </x:c>
      <x:c r="H69" s="2" t="str">
        <x:v>年末登錄人數回推；非官方各區年度人數表</x:v>
      </x:c>
      <x:c r="I69" s="2" t="str">
        <x:v>https://www.judicial.gov.tw/tw/dl-64356-955477e66b6a4a4cac57b9a6e0d08ff2.html</x:v>
      </x:c>
    </x:row>
    <x:row r="70" ht="22" customHeight="1">
      <x:c r="A70" s="2" t="n">
        <x:v>2018</x:v>
      </x:c>
      <x:c r="B70" s="2" t="str">
        <x:v>金門</x:v>
      </x:c>
      <x:c r="C70" s="20" t="n">
        <x:v>129</x:v>
      </x:c>
      <x:c r="D70" s="20" t="n">
        <x:v>139</x:v>
      </x:c>
      <x:c r="E70" s="20" t="n">
        <x:v>1</x:v>
      </x:c>
      <x:c r="F70" s="20" t="n">
        <x:f>C70*'說明與來源'!$B$4+D70*'說明與來源'!$B$5</x:f>
        <x:v>575600</x:v>
      </x:c>
      <x:c r="G70" s="20" t="n">
        <x:f>IF(E70="待核","待核",IF(E70=0,"—",F70/E70))</x:f>
        <x:v>575600</x:v>
      </x:c>
      <x:c r="H70" s="2" t="str">
        <x:v>年末登錄人數回推；非官方各區年度人數表</x:v>
      </x:c>
      <x:c r="I70" s="2" t="str">
        <x:v>https://www.judicial.gov.tw/tw/dl-64356-955477e66b6a4a4cac57b9a6e0d08ff2.html</x:v>
      </x:c>
    </x:row>
    <x:row r="71" ht="22" customHeight="1">
      <x:c r="A71" s="2" t="n">
        <x:v>2018</x:v>
      </x:c>
      <x:c r="B71" s="2" t="str">
        <x:v>連江</x:v>
      </x:c>
      <x:c r="C71" s="20" t="n">
        <x:v>0</x:v>
      </x:c>
      <x:c r="D71" s="20" t="n">
        <x:v>0</x:v>
      </x:c>
      <x:c r="E71" s="20" t="n">
        <x:v>0</x:v>
      </x:c>
      <x:c r="F71" s="20" t="n">
        <x:f>C71*'說明與來源'!$B$4+D71*'說明與來源'!$B$5</x:f>
        <x:v>0</x:v>
      </x:c>
      <x:c r="G71" s="20" t="str">
        <x:f>IF(E71="待核","待核",IF(E71=0,"—",F71/E71))</x:f>
        <x:v>—</x:v>
      </x:c>
      <x:c r="H71" s="2" t="str">
        <x:v>年末登錄人數回推；非官方各區年度人數表</x:v>
      </x:c>
      <x:c r="I71" s="2" t="str">
        <x:v>https://www.judicial.gov.tw/tw/dl-64356-955477e66b6a4a4cac57b9a6e0d08ff2.html</x:v>
      </x:c>
    </x:row>
    <x:row r="72" ht="22" customHeight="1">
      <x:c r="A72" s="2" t="n">
        <x:v>2019</x:v>
      </x:c>
      <x:c r="B72" s="2" t="str">
        <x:v>臺北</x:v>
      </x:c>
      <x:c r="C72" s="20" t="n">
        <x:v>32492</x:v>
      </x:c>
      <x:c r="D72" s="20" t="n">
        <x:v>86837</x:v>
      </x:c>
      <x:c r="E72" s="20" t="n">
        <x:v>44</x:v>
      </x:c>
      <x:c r="F72" s="20" t="n">
        <x:f>C72*'說明與來源'!$B$4+D72*'說明與來源'!$B$5</x:f>
        <x:v>186440800</x:v>
      </x:c>
      <x:c r="G72" s="20" t="n">
        <x:f>IF(E72="待核","待核",IF(E72=0,"—",F72/E72))</x:f>
        <x:v>4237290.909090909</x:v>
      </x:c>
      <x:c r="H72" s="2" t="str">
        <x:v>年末登錄人數回推；非官方各區年度人數表</x:v>
      </x:c>
      <x:c r="I72" s="2" t="str">
        <x:v>https://www.judicial.gov.tw/tw/dl-102909-87e31b5a265a49bcaf17f389f6a36737.html</x:v>
      </x:c>
    </x:row>
    <x:row r="73" ht="22" customHeight="1">
      <x:c r="A73" s="2" t="n">
        <x:v>2019</x:v>
      </x:c>
      <x:c r="B73" s="2" t="str">
        <x:v>士林</x:v>
      </x:c>
      <x:c r="C73" s="20" t="n">
        <x:v>5802</x:v>
      </x:c>
      <x:c r="D73" s="20" t="n">
        <x:v>4061</x:v>
      </x:c>
      <x:c r="E73" s="20" t="n">
        <x:v>4</x:v>
      </x:c>
      <x:c r="F73" s="20" t="n">
        <x:f>C73*'說明與來源'!$B$4+D73*'說明與來源'!$B$5</x:f>
        <x:v>24136000</x:v>
      </x:c>
      <x:c r="G73" s="20" t="n">
        <x:f>IF(E73="待核","待核",IF(E73=0,"—",F73/E73))</x:f>
        <x:v>6034000</x:v>
      </x:c>
      <x:c r="H73" s="2" t="str">
        <x:v>年末登錄人數回推；非官方各區年度人數表</x:v>
      </x:c>
      <x:c r="I73" s="2" t="str">
        <x:v>https://www.judicial.gov.tw/tw/dl-102909-87e31b5a265a49bcaf17f389f6a36737.html</x:v>
      </x:c>
    </x:row>
    <x:row r="74" ht="22" customHeight="1">
      <x:c r="A74" s="2" t="n">
        <x:v>2019</x:v>
      </x:c>
      <x:c r="B74" s="2" t="str">
        <x:v>新北</x:v>
      </x:c>
      <x:c r="C74" s="20" t="n">
        <x:v>7043</x:v>
      </x:c>
      <x:c r="D74" s="20" t="n">
        <x:v>12710</x:v>
      </x:c>
      <x:c r="E74" s="20" t="n">
        <x:v>8</x:v>
      </x:c>
      <x:c r="F74" s="20" t="n">
        <x:f>C74*'說明與來源'!$B$4+D74*'說明與來源'!$B$5</x:f>
        <x:v>35522800</x:v>
      </x:c>
      <x:c r="G74" s="20" t="n">
        <x:f>IF(E74="待核","待核",IF(E74=0,"—",F74/E74))</x:f>
        <x:v>4440350</x:v>
      </x:c>
      <x:c r="H74" s="2" t="str">
        <x:v>年末登錄人數回推；非官方各區年度人數表</x:v>
      </x:c>
      <x:c r="I74" s="2" t="str">
        <x:v>https://www.judicial.gov.tw/tw/dl-102909-87e31b5a265a49bcaf17f389f6a36737.html</x:v>
      </x:c>
    </x:row>
    <x:row r="75" ht="22" customHeight="1">
      <x:c r="A75" s="2" t="n">
        <x:v>2019</x:v>
      </x:c>
      <x:c r="B75" s="2" t="str">
        <x:v>桃園</x:v>
      </x:c>
      <x:c r="C75" s="20" t="n">
        <x:v>5050</x:v>
      </x:c>
      <x:c r="D75" s="20" t="n">
        <x:v>11948</x:v>
      </x:c>
      <x:c r="E75" s="20" t="n">
        <x:v>9</x:v>
      </x:c>
      <x:c r="F75" s="20" t="n">
        <x:f>C75*'說明與來源'!$B$4+D75*'說明與來源'!$B$5</x:f>
        <x:v>27738400</x:v>
      </x:c>
      <x:c r="G75" s="20" t="n">
        <x:f>IF(E75="待核","待核",IF(E75=0,"—",F75/E75))</x:f>
        <x:v>3082044.4444444445</x:v>
      </x:c>
      <x:c r="H75" s="2" t="str">
        <x:v>年末登錄人數回推；非官方各區年度人數表</x:v>
      </x:c>
      <x:c r="I75" s="2" t="str">
        <x:v>https://www.judicial.gov.tw/tw/dl-102909-87e31b5a265a49bcaf17f389f6a36737.html</x:v>
      </x:c>
    </x:row>
    <x:row r="76" ht="22" customHeight="1">
      <x:c r="A76" s="2" t="n">
        <x:v>2019</x:v>
      </x:c>
      <x:c r="B76" s="2" t="str">
        <x:v>新竹</x:v>
      </x:c>
      <x:c r="C76" s="20" t="n">
        <x:v>1896</x:v>
      </x:c>
      <x:c r="D76" s="20" t="n">
        <x:v>3829</x:v>
      </x:c>
      <x:c r="E76" s="20" t="n">
        <x:v>3</x:v>
      </x:c>
      <x:c r="F76" s="20" t="n">
        <x:f>C76*'說明與來源'!$B$4+D76*'說明與來源'!$B$5</x:f>
        <x:v>9888800</x:v>
      </x:c>
      <x:c r="G76" s="20" t="n">
        <x:f>IF(E76="待核","待核",IF(E76=0,"—",F76/E76))</x:f>
        <x:v>3296266.6666666665</x:v>
      </x:c>
      <x:c r="H76" s="2" t="str">
        <x:v>年末登錄人數回推；非官方各區年度人數表</x:v>
      </x:c>
      <x:c r="I76" s="2" t="str">
        <x:v>https://www.judicial.gov.tw/tw/dl-102909-87e31b5a265a49bcaf17f389f6a36737.html</x:v>
      </x:c>
    </x:row>
    <x:row r="77" ht="22" customHeight="1">
      <x:c r="A77" s="2" t="n">
        <x:v>2019</x:v>
      </x:c>
      <x:c r="B77" s="2" t="str">
        <x:v>苗栗</x:v>
      </x:c>
      <x:c r="C77" s="20" t="n">
        <x:v>856</x:v>
      </x:c>
      <x:c r="D77" s="20" t="n">
        <x:v>973</x:v>
      </x:c>
      <x:c r="E77" s="20" t="n">
        <x:v>2</x:v>
      </x:c>
      <x:c r="F77" s="20" t="n">
        <x:f>C77*'說明與來源'!$B$4+D77*'說明與來源'!$B$5</x:f>
        <x:v>3860000</x:v>
      </x:c>
      <x:c r="G77" s="20" t="n">
        <x:f>IF(E77="待核","待核",IF(E77=0,"—",F77/E77))</x:f>
        <x:v>1930000</x:v>
      </x:c>
      <x:c r="H77" s="2" t="str">
        <x:v>年末登錄人數回推；非官方各區年度人數表</x:v>
      </x:c>
      <x:c r="I77" s="2" t="str">
        <x:v>https://www.judicial.gov.tw/tw/dl-102909-87e31b5a265a49bcaf17f389f6a36737.html</x:v>
      </x:c>
    </x:row>
    <x:row r="78" ht="22" customHeight="1">
      <x:c r="A78" s="2" t="n">
        <x:v>2019</x:v>
      </x:c>
      <x:c r="B78" s="2" t="str">
        <x:v>臺中</x:v>
      </x:c>
      <x:c r="C78" s="20" t="n">
        <x:v>13967</x:v>
      </x:c>
      <x:c r="D78" s="20" t="n">
        <x:v>20689</x:v>
      </x:c>
      <x:c r="E78" s="20" t="n">
        <x:v>17</x:v>
      </x:c>
      <x:c r="F78" s="20" t="n">
        <x:f>C78*'說明與來源'!$B$4+D78*'說明與來源'!$B$5</x:f>
        <x:v>66832400</x:v>
      </x:c>
      <x:c r="G78" s="20" t="n">
        <x:f>IF(E78="待核","待核",IF(E78=0,"—",F78/E78))</x:f>
        <x:v>3931317.6470588236</x:v>
      </x:c>
      <x:c r="H78" s="2" t="str">
        <x:v>年末登錄人數回推；非官方各區年度人數表</x:v>
      </x:c>
      <x:c r="I78" s="2" t="str">
        <x:v>https://www.judicial.gov.tw/tw/dl-102909-87e31b5a265a49bcaf17f389f6a36737.html</x:v>
      </x:c>
    </x:row>
    <x:row r="79" ht="22" customHeight="1">
      <x:c r="A79" s="2" t="n">
        <x:v>2019</x:v>
      </x:c>
      <x:c r="B79" s="2" t="str">
        <x:v>南投</x:v>
      </x:c>
      <x:c r="C79" s="20" t="n">
        <x:v>859</x:v>
      </x:c>
      <x:c r="D79" s="20" t="n">
        <x:v>478</x:v>
      </x:c>
      <x:c r="E79" s="20" t="n">
        <x:v>2</x:v>
      </x:c>
      <x:c r="F79" s="20" t="n">
        <x:f>C79*'說明與來源'!$B$4+D79*'說明與來源'!$B$5</x:f>
        <x:v>3474800</x:v>
      </x:c>
      <x:c r="G79" s="20" t="n">
        <x:f>IF(E79="待核","待核",IF(E79=0,"—",F79/E79))</x:f>
        <x:v>1737400</x:v>
      </x:c>
      <x:c r="H79" s="2" t="str">
        <x:v>年末登錄人數回推；非官方各區年度人數表</x:v>
      </x:c>
      <x:c r="I79" s="2" t="str">
        <x:v>https://www.judicial.gov.tw/tw/dl-102909-87e31b5a265a49bcaf17f389f6a36737.html</x:v>
      </x:c>
    </x:row>
    <x:row r="80" ht="22" customHeight="1">
      <x:c r="A80" s="2" t="n">
        <x:v>2019</x:v>
      </x:c>
      <x:c r="B80" s="2" t="str">
        <x:v>彰化</x:v>
      </x:c>
      <x:c r="C80" s="20" t="n">
        <x:v>2021</x:v>
      </x:c>
      <x:c r="D80" s="20" t="n">
        <x:v>3586</x:v>
      </x:c>
      <x:c r="E80" s="20" t="n">
        <x:v>2</x:v>
      </x:c>
      <x:c r="F80" s="20" t="n">
        <x:f>C80*'說明與來源'!$B$4+D80*'說明與來源'!$B$5</x:f>
        <x:v>10144400</x:v>
      </x:c>
      <x:c r="G80" s="20" t="n">
        <x:f>IF(E80="待核","待核",IF(E80=0,"—",F80/E80))</x:f>
        <x:v>5072200</x:v>
      </x:c>
      <x:c r="H80" s="2" t="str">
        <x:v>年末登錄人數回推；非官方各區年度人數表</x:v>
      </x:c>
      <x:c r="I80" s="2" t="str">
        <x:v>https://www.judicial.gov.tw/tw/dl-102909-87e31b5a265a49bcaf17f389f6a36737.html</x:v>
      </x:c>
    </x:row>
    <x:row r="81" ht="22" customHeight="1">
      <x:c r="A81" s="2" t="n">
        <x:v>2019</x:v>
      </x:c>
      <x:c r="B81" s="2" t="str">
        <x:v>雲林</x:v>
      </x:c>
      <x:c r="C81" s="20" t="n">
        <x:v>1602</x:v>
      </x:c>
      <x:c r="D81" s="20" t="n">
        <x:v>1936</x:v>
      </x:c>
      <x:c r="E81" s="20" t="n">
        <x:v>2</x:v>
      </x:c>
      <x:c r="F81" s="20" t="n">
        <x:f>C81*'說明與來源'!$B$4+D81*'說明與來源'!$B$5</x:f>
        <x:v>7316000</x:v>
      </x:c>
      <x:c r="G81" s="20" t="n">
        <x:f>IF(E81="待核","待核",IF(E81=0,"—",F81/E81))</x:f>
        <x:v>3658000</x:v>
      </x:c>
      <x:c r="H81" s="2" t="str">
        <x:v>年末登錄人數回推；非官方各區年度人數表</x:v>
      </x:c>
      <x:c r="I81" s="2" t="str">
        <x:v>https://www.judicial.gov.tw/tw/dl-102909-87e31b5a265a49bcaf17f389f6a36737.html</x:v>
      </x:c>
    </x:row>
    <x:row r="82" ht="22" customHeight="1">
      <x:c r="A82" s="2" t="n">
        <x:v>2019</x:v>
      </x:c>
      <x:c r="B82" s="2" t="str">
        <x:v>嘉義</x:v>
      </x:c>
      <x:c r="C82" s="20" t="n">
        <x:v>3189</x:v>
      </x:c>
      <x:c r="D82" s="20" t="n">
        <x:v>2931</x:v>
      </x:c>
      <x:c r="E82" s="20" t="n">
        <x:v>3</x:v>
      </x:c>
      <x:c r="F82" s="20" t="n">
        <x:f>C82*'說明與來源'!$B$4+D82*'說明與來源'!$B$5</x:f>
        <x:v>13825200</x:v>
      </x:c>
      <x:c r="G82" s="20" t="n">
        <x:f>IF(E82="待核","待核",IF(E82=0,"—",F82/E82))</x:f>
        <x:v>4608400</x:v>
      </x:c>
      <x:c r="H82" s="2" t="str">
        <x:v>年末登錄人數回推；非官方各區年度人數表</x:v>
      </x:c>
      <x:c r="I82" s="2" t="str">
        <x:v>https://www.judicial.gov.tw/tw/dl-102909-87e31b5a265a49bcaf17f389f6a36737.html</x:v>
      </x:c>
    </x:row>
    <x:row r="83" ht="22" customHeight="1">
      <x:c r="A83" s="2" t="n">
        <x:v>2019</x:v>
      </x:c>
      <x:c r="B83" s="2" t="str">
        <x:v>臺南</x:v>
      </x:c>
      <x:c r="C83" s="20" t="n">
        <x:v>5369</x:v>
      </x:c>
      <x:c r="D83" s="20" t="n">
        <x:v>7179</x:v>
      </x:c>
      <x:c r="E83" s="20" t="n">
        <x:v>6</x:v>
      </x:c>
      <x:c r="F83" s="20" t="n">
        <x:f>C83*'說明與來源'!$B$4+D83*'說明與來源'!$B$5</x:f>
        <x:v>25071600</x:v>
      </x:c>
      <x:c r="G83" s="20" t="n">
        <x:f>IF(E83="待核","待核",IF(E83=0,"—",F83/E83))</x:f>
        <x:v>4178600</x:v>
      </x:c>
      <x:c r="H83" s="2" t="str">
        <x:v>年末登錄人數回推；非官方各區年度人數表</x:v>
      </x:c>
      <x:c r="I83" s="2" t="str">
        <x:v>https://www.judicial.gov.tw/tw/dl-102909-87e31b5a265a49bcaf17f389f6a36737.html</x:v>
      </x:c>
    </x:row>
    <x:row r="84" ht="22" customHeight="1">
      <x:c r="A84" s="2" t="n">
        <x:v>2019</x:v>
      </x:c>
      <x:c r="B84" s="2" t="str">
        <x:v>高雄</x:v>
      </x:c>
      <x:c r="C84" s="20" t="n">
        <x:v>10734</x:v>
      </x:c>
      <x:c r="D84" s="20" t="n">
        <x:v>16531</x:v>
      </x:c>
      <x:c r="E84" s="21" t="str">
        <x:v>待核</x:v>
      </x:c>
      <x:c r="F84" s="21" t="n">
        <x:f>C84*'說明與來源'!$B$4+D84*'說明與來源'!$B$5</x:f>
        <x:v>51867200</x:v>
      </x:c>
      <x:c r="G84" s="21" t="str">
        <x:f>IF(E84="待核","待核",IF(E84=0,"—",F84/E84))</x:f>
        <x:v>待核</x:v>
      </x:c>
      <x:c r="H84" s="2" t="str">
        <x:v>待核：舊註銷名冊未載職務範圍</x:v>
      </x:c>
      <x:c r="I84" s="2" t="str">
        <x:v>https://www.judicial.gov.tw/tw/dl-102909-87e31b5a265a49bcaf17f389f6a36737.html</x:v>
      </x:c>
    </x:row>
    <x:row r="85" ht="22" customHeight="1">
      <x:c r="A85" s="2" t="n">
        <x:v>2019</x:v>
      </x:c>
      <x:c r="B85" s="2" t="str">
        <x:v>橋頭</x:v>
      </x:c>
      <x:c r="C85" s="20" t="n">
        <x:v>1715</x:v>
      </x:c>
      <x:c r="D85" s="20" t="n">
        <x:v>1806</x:v>
      </x:c>
      <x:c r="E85" s="20" t="n">
        <x:v>3</x:v>
      </x:c>
      <x:c r="F85" s="20" t="n">
        <x:f>C85*'說明與來源'!$B$4+D85*'說明與來源'!$B$5</x:f>
        <x:v>7618800</x:v>
      </x:c>
      <x:c r="G85" s="20" t="n">
        <x:f>IF(E85="待核","待核",IF(E85=0,"—",F85/E85))</x:f>
        <x:v>2539600</x:v>
      </x:c>
      <x:c r="H85" s="2" t="str">
        <x:v>年末登錄人數回推；非官方各區年度人數表</x:v>
      </x:c>
      <x:c r="I85" s="2" t="str">
        <x:v>https://www.judicial.gov.tw/tw/dl-102909-87e31b5a265a49bcaf17f389f6a36737.html</x:v>
      </x:c>
    </x:row>
    <x:row r="86" ht="22" customHeight="1">
      <x:c r="A86" s="2" t="n">
        <x:v>2019</x:v>
      </x:c>
      <x:c r="B86" s="2" t="str">
        <x:v>屏東</x:v>
      </x:c>
      <x:c r="C86" s="20" t="n">
        <x:v>2067</x:v>
      </x:c>
      <x:c r="D86" s="20" t="n">
        <x:v>1099</x:v>
      </x:c>
      <x:c r="E86" s="20" t="n">
        <x:v>2</x:v>
      </x:c>
      <x:c r="F86" s="20" t="n">
        <x:f>C86*'說明與來源'!$B$4+D86*'說明與來源'!$B$5</x:f>
        <x:v>8320400</x:v>
      </x:c>
      <x:c r="G86" s="20" t="n">
        <x:f>IF(E86="待核","待核",IF(E86=0,"—",F86/E86))</x:f>
        <x:v>4160200</x:v>
      </x:c>
      <x:c r="H86" s="2" t="str">
        <x:v>年末登錄人數回推；非官方各區年度人數表</x:v>
      </x:c>
      <x:c r="I86" s="2" t="str">
        <x:v>https://www.judicial.gov.tw/tw/dl-102909-87e31b5a265a49bcaf17f389f6a36737.html</x:v>
      </x:c>
    </x:row>
    <x:row r="87" ht="22" customHeight="1">
      <x:c r="A87" s="2" t="n">
        <x:v>2019</x:v>
      </x:c>
      <x:c r="B87" s="2" t="str">
        <x:v>臺東</x:v>
      </x:c>
      <x:c r="C87" s="20" t="n">
        <x:v>27</x:v>
      </x:c>
      <x:c r="D87" s="20" t="n">
        <x:v>13</x:v>
      </x:c>
      <x:c r="E87" s="20" t="n">
        <x:v>1</x:v>
      </x:c>
      <x:c r="F87" s="20" t="n">
        <x:f>C87*'說明與來源'!$B$4+D87*'說明與來源'!$B$5</x:f>
        <x:v>107600</x:v>
      </x:c>
      <x:c r="G87" s="20" t="n">
        <x:f>IF(E87="待核","待核",IF(E87=0,"—",F87/E87))</x:f>
        <x:v>107600</x:v>
      </x:c>
      <x:c r="H87" s="2" t="str">
        <x:v>年末登錄人數回推；非官方各區年度人數表</x:v>
      </x:c>
      <x:c r="I87" s="2" t="str">
        <x:v>https://www.judicial.gov.tw/tw/dl-102909-87e31b5a265a49bcaf17f389f6a36737.html</x:v>
      </x:c>
    </x:row>
    <x:row r="88" ht="22" customHeight="1">
      <x:c r="A88" s="2" t="n">
        <x:v>2019</x:v>
      </x:c>
      <x:c r="B88" s="2" t="str">
        <x:v>花蓮</x:v>
      </x:c>
      <x:c r="C88" s="20" t="n">
        <x:v>2244</x:v>
      </x:c>
      <x:c r="D88" s="20" t="n">
        <x:v>2073</x:v>
      </x:c>
      <x:c r="E88" s="20" t="n">
        <x:v>2</x:v>
      </x:c>
      <x:c r="F88" s="20" t="n">
        <x:f>C88*'說明與來源'!$B$4+D88*'說明與來源'!$B$5</x:f>
        <x:v>9736800</x:v>
      </x:c>
      <x:c r="G88" s="20" t="n">
        <x:f>IF(E88="待核","待核",IF(E88=0,"—",F88/E88))</x:f>
        <x:v>4868400</x:v>
      </x:c>
      <x:c r="H88" s="2" t="str">
        <x:v>年末登錄人數回推；非官方各區年度人數表</x:v>
      </x:c>
      <x:c r="I88" s="2" t="str">
        <x:v>https://www.judicial.gov.tw/tw/dl-102909-87e31b5a265a49bcaf17f389f6a36737.html</x:v>
      </x:c>
    </x:row>
    <x:row r="89" ht="22" customHeight="1">
      <x:c r="A89" s="2" t="n">
        <x:v>2019</x:v>
      </x:c>
      <x:c r="B89" s="2" t="str">
        <x:v>宜蘭</x:v>
      </x:c>
      <x:c r="C89" s="20" t="n">
        <x:v>447</x:v>
      </x:c>
      <x:c r="D89" s="20" t="n">
        <x:v>1008</x:v>
      </x:c>
      <x:c r="E89" s="20" t="n">
        <x:v>1</x:v>
      </x:c>
      <x:c r="F89" s="20" t="n">
        <x:f>C89*'說明與來源'!$B$4+D89*'說明與來源'!$B$5</x:f>
        <x:v>2415600</x:v>
      </x:c>
      <x:c r="G89" s="20" t="n">
        <x:f>IF(E89="待核","待核",IF(E89=0,"—",F89/E89))</x:f>
        <x:v>2415600</x:v>
      </x:c>
      <x:c r="H89" s="2" t="str">
        <x:v>年末登錄人數回推；非官方各區年度人數表</x:v>
      </x:c>
      <x:c r="I89" s="2" t="str">
        <x:v>https://www.judicial.gov.tw/tw/dl-102909-87e31b5a265a49bcaf17f389f6a36737.html</x:v>
      </x:c>
    </x:row>
    <x:row r="90" ht="22" customHeight="1">
      <x:c r="A90" s="2" t="n">
        <x:v>2019</x:v>
      </x:c>
      <x:c r="B90" s="2" t="str">
        <x:v>基隆</x:v>
      </x:c>
      <x:c r="C90" s="20" t="n">
        <x:v>162</x:v>
      </x:c>
      <x:c r="D90" s="20" t="n">
        <x:v>611</x:v>
      </x:c>
      <x:c r="E90" s="20" t="n">
        <x:v>1</x:v>
      </x:c>
      <x:c r="F90" s="20" t="n">
        <x:f>C90*'說明與來源'!$B$4+D90*'說明與來源'!$B$5</x:f>
        <x:v>1072000</x:v>
      </x:c>
      <x:c r="G90" s="20" t="n">
        <x:f>IF(E90="待核","待核",IF(E90=0,"—",F90/E90))</x:f>
        <x:v>1072000</x:v>
      </x:c>
      <x:c r="H90" s="2" t="str">
        <x:v>年末登錄人數回推；非官方各區年度人數表</x:v>
      </x:c>
      <x:c r="I90" s="2" t="str">
        <x:v>https://www.judicial.gov.tw/tw/dl-102909-87e31b5a265a49bcaf17f389f6a36737.html</x:v>
      </x:c>
    </x:row>
    <x:row r="91" ht="22" customHeight="1">
      <x:c r="A91" s="2" t="n">
        <x:v>2019</x:v>
      </x:c>
      <x:c r="B91" s="2" t="str">
        <x:v>澎湖</x:v>
      </x:c>
      <x:c r="C91" s="20" t="n">
        <x:v>203</x:v>
      </x:c>
      <x:c r="D91" s="20" t="n">
        <x:v>3</x:v>
      </x:c>
      <x:c r="E91" s="20" t="n">
        <x:v>1</x:v>
      </x:c>
      <x:c r="F91" s="20" t="n">
        <x:f>C91*'說明與來源'!$B$4+D91*'說明與來源'!$B$5</x:f>
        <x:v>733200</x:v>
      </x:c>
      <x:c r="G91" s="20" t="n">
        <x:f>IF(E91="待核","待核",IF(E91=0,"—",F91/E91))</x:f>
        <x:v>733200</x:v>
      </x:c>
      <x:c r="H91" s="2" t="str">
        <x:v>年末登錄人數回推；非官方各區年度人數表</x:v>
      </x:c>
      <x:c r="I91" s="2" t="str">
        <x:v>https://www.judicial.gov.tw/tw/dl-102909-87e31b5a265a49bcaf17f389f6a36737.html</x:v>
      </x:c>
    </x:row>
    <x:row r="92" ht="22" customHeight="1">
      <x:c r="A92" s="2" t="n">
        <x:v>2019</x:v>
      </x:c>
      <x:c r="B92" s="2" t="str">
        <x:v>金門</x:v>
      </x:c>
      <x:c r="C92" s="20" t="n">
        <x:v>65</x:v>
      </x:c>
      <x:c r="D92" s="20" t="n">
        <x:v>76</x:v>
      </x:c>
      <x:c r="E92" s="20" t="n">
        <x:v>1</x:v>
      </x:c>
      <x:c r="F92" s="20" t="n">
        <x:f>C92*'說明與來源'!$B$4+D92*'說明與來源'!$B$5</x:f>
        <x:v>294800</x:v>
      </x:c>
      <x:c r="G92" s="20" t="n">
        <x:f>IF(E92="待核","待核",IF(E92=0,"—",F92/E92))</x:f>
        <x:v>294800</x:v>
      </x:c>
      <x:c r="H92" s="2" t="str">
        <x:v>年末登錄人數回推；非官方各區年度人數表</x:v>
      </x:c>
      <x:c r="I92" s="2" t="str">
        <x:v>https://www.judicial.gov.tw/tw/dl-102909-87e31b5a265a49bcaf17f389f6a36737.html</x:v>
      </x:c>
    </x:row>
    <x:row r="93" ht="22" customHeight="1">
      <x:c r="A93" s="2" t="n">
        <x:v>2019</x:v>
      </x:c>
      <x:c r="B93" s="2" t="str">
        <x:v>連江</x:v>
      </x:c>
      <x:c r="C93" s="20" t="n">
        <x:v>0</x:v>
      </x:c>
      <x:c r="D93" s="20" t="n">
        <x:v>0</x:v>
      </x:c>
      <x:c r="E93" s="20" t="n">
        <x:v>0</x:v>
      </x:c>
      <x:c r="F93" s="20" t="n">
        <x:f>C93*'說明與來源'!$B$4+D93*'說明與來源'!$B$5</x:f>
        <x:v>0</x:v>
      </x:c>
      <x:c r="G93" s="20" t="str">
        <x:f>IF(E93="待核","待核",IF(E93=0,"—",F93/E93))</x:f>
        <x:v>—</x:v>
      </x:c>
      <x:c r="H93" s="2" t="str">
        <x:v>年末登錄人數回推；非官方各區年度人數表</x:v>
      </x:c>
      <x:c r="I93" s="2" t="str">
        <x:v>https://www.judicial.gov.tw/tw/dl-102909-87e31b5a265a49bcaf17f389f6a36737.html</x:v>
      </x:c>
    </x:row>
    <x:row r="94" ht="22" customHeight="1">
      <x:c r="A94" s="2" t="n">
        <x:v>2020</x:v>
      </x:c>
      <x:c r="B94" s="2" t="str">
        <x:v>臺北</x:v>
      </x:c>
      <x:c r="C94" s="20" t="n">
        <x:v>34227</x:v>
      </x:c>
      <x:c r="D94" s="20" t="n">
        <x:v>74633</x:v>
      </x:c>
      <x:c r="E94" s="20" t="n">
        <x:v>47</x:v>
      </x:c>
      <x:c r="F94" s="20" t="n">
        <x:f>C94*'說明與來源'!$B$4+D94*'說明與來源'!$B$5</x:f>
        <x:v>182923600</x:v>
      </x:c>
      <x:c r="G94" s="20" t="n">
        <x:f>IF(E94="待核","待核",IF(E94=0,"—",F94/E94))</x:f>
        <x:v>3891991.489361702</x:v>
      </x:c>
      <x:c r="H94" s="2" t="str">
        <x:v>年末登錄人數回推；非官方各區年度人數表</x:v>
      </x:c>
      <x:c r="I94" s="2" t="str">
        <x:v>https://www.judicial.gov.tw/tw/dl-129702-6da3e3132fe34a4282f541f6d7f8cdd2.html</x:v>
      </x:c>
    </x:row>
    <x:row r="95" ht="22" customHeight="1">
      <x:c r="A95" s="2" t="n">
        <x:v>2020</x:v>
      </x:c>
      <x:c r="B95" s="2" t="str">
        <x:v>士林</x:v>
      </x:c>
      <x:c r="C95" s="20" t="n">
        <x:v>6717</x:v>
      </x:c>
      <x:c r="D95" s="20" t="n">
        <x:v>3650</x:v>
      </x:c>
      <x:c r="E95" s="20" t="n">
        <x:v>6</x:v>
      </x:c>
      <x:c r="F95" s="20" t="n">
        <x:f>C95*'說明與來源'!$B$4+D95*'說明與來源'!$B$5</x:f>
        <x:v>27101200</x:v>
      </x:c>
      <x:c r="G95" s="20" t="n">
        <x:f>IF(E95="待核","待核",IF(E95=0,"—",F95/E95))</x:f>
        <x:v>4516866.666666667</x:v>
      </x:c>
      <x:c r="H95" s="2" t="str">
        <x:v>年末登錄人數回推；非官方各區年度人數表</x:v>
      </x:c>
      <x:c r="I95" s="2" t="str">
        <x:v>https://www.judicial.gov.tw/tw/dl-129702-6da3e3132fe34a4282f541f6d7f8cdd2.html</x:v>
      </x:c>
    </x:row>
    <x:row r="96" ht="22" customHeight="1">
      <x:c r="A96" s="2" t="n">
        <x:v>2020</x:v>
      </x:c>
      <x:c r="B96" s="2" t="str">
        <x:v>新北</x:v>
      </x:c>
      <x:c r="C96" s="20" t="n">
        <x:v>7462</x:v>
      </x:c>
      <x:c r="D96" s="20" t="n">
        <x:v>10059</x:v>
      </x:c>
      <x:c r="E96" s="20" t="n">
        <x:v>10</x:v>
      </x:c>
      <x:c r="F96" s="20" t="n">
        <x:f>C96*'說明與來源'!$B$4+D96*'說明與來源'!$B$5</x:f>
        <x:v>34910400</x:v>
      </x:c>
      <x:c r="G96" s="20" t="n">
        <x:f>IF(E96="待核","待核",IF(E96=0,"—",F96/E96))</x:f>
        <x:v>3491040</x:v>
      </x:c>
      <x:c r="H96" s="2" t="str">
        <x:v>年末登錄人數回推；非官方各區年度人數表</x:v>
      </x:c>
      <x:c r="I96" s="2" t="str">
        <x:v>https://www.judicial.gov.tw/tw/dl-129702-6da3e3132fe34a4282f541f6d7f8cdd2.html</x:v>
      </x:c>
    </x:row>
    <x:row r="97" ht="22" customHeight="1">
      <x:c r="A97" s="2" t="n">
        <x:v>2020</x:v>
      </x:c>
      <x:c r="B97" s="2" t="str">
        <x:v>桃園</x:v>
      </x:c>
      <x:c r="C97" s="20" t="n">
        <x:v>7279</x:v>
      </x:c>
      <x:c r="D97" s="20" t="n">
        <x:v>9667</x:v>
      </x:c>
      <x:c r="E97" s="20" t="n">
        <x:v>9</x:v>
      </x:c>
      <x:c r="F97" s="20" t="n">
        <x:f>C97*'說明與來源'!$B$4+D97*'說明與來源'!$B$5</x:f>
        <x:v>33938000</x:v>
      </x:c>
      <x:c r="G97" s="20" t="n">
        <x:f>IF(E97="待核","待核",IF(E97=0,"—",F97/E97))</x:f>
        <x:v>3770888.888888889</x:v>
      </x:c>
      <x:c r="H97" s="2" t="str">
        <x:v>年末登錄人數回推；非官方各區年度人數表</x:v>
      </x:c>
      <x:c r="I97" s="2" t="str">
        <x:v>https://www.judicial.gov.tw/tw/dl-129702-6da3e3132fe34a4282f541f6d7f8cdd2.html</x:v>
      </x:c>
    </x:row>
    <x:row r="98" ht="22" customHeight="1">
      <x:c r="A98" s="2" t="n">
        <x:v>2020</x:v>
      </x:c>
      <x:c r="B98" s="2" t="str">
        <x:v>新竹</x:v>
      </x:c>
      <x:c r="C98" s="20" t="n">
        <x:v>2315</x:v>
      </x:c>
      <x:c r="D98" s="20" t="n">
        <x:v>4045</x:v>
      </x:c>
      <x:c r="E98" s="20" t="n">
        <x:v>3</x:v>
      </x:c>
      <x:c r="F98" s="20" t="n">
        <x:f>C98*'說明與來源'!$B$4+D98*'說明與來源'!$B$5</x:f>
        <x:v>11570000</x:v>
      </x:c>
      <x:c r="G98" s="20" t="n">
        <x:f>IF(E98="待核","待核",IF(E98=0,"—",F98/E98))</x:f>
        <x:v>3856666.6666666665</x:v>
      </x:c>
      <x:c r="H98" s="2" t="str">
        <x:v>年末登錄人數回推；非官方各區年度人數表</x:v>
      </x:c>
      <x:c r="I98" s="2" t="str">
        <x:v>https://www.judicial.gov.tw/tw/dl-129702-6da3e3132fe34a4282f541f6d7f8cdd2.html</x:v>
      </x:c>
    </x:row>
    <x:row r="99" ht="22" customHeight="1">
      <x:c r="A99" s="2" t="n">
        <x:v>2020</x:v>
      </x:c>
      <x:c r="B99" s="2" t="str">
        <x:v>苗栗</x:v>
      </x:c>
      <x:c r="C99" s="20" t="n">
        <x:v>1104</x:v>
      </x:c>
      <x:c r="D99" s="20" t="n">
        <x:v>704</x:v>
      </x:c>
      <x:c r="E99" s="20" t="n">
        <x:v>1</x:v>
      </x:c>
      <x:c r="F99" s="20" t="n">
        <x:f>C99*'說明與來源'!$B$4+D99*'說明與來源'!$B$5</x:f>
        <x:v>4537600</x:v>
      </x:c>
      <x:c r="G99" s="20" t="n">
        <x:f>IF(E99="待核","待核",IF(E99=0,"—",F99/E99))</x:f>
        <x:v>4537600</x:v>
      </x:c>
      <x:c r="H99" s="2" t="str">
        <x:v>年末登錄人數回推；非官方各區年度人數表</x:v>
      </x:c>
      <x:c r="I99" s="2" t="str">
        <x:v>https://www.judicial.gov.tw/tw/dl-129702-6da3e3132fe34a4282f541f6d7f8cdd2.html</x:v>
      </x:c>
    </x:row>
    <x:row r="100" ht="22" customHeight="1">
      <x:c r="A100" s="2" t="n">
        <x:v>2020</x:v>
      </x:c>
      <x:c r="B100" s="2" t="str">
        <x:v>臺中</x:v>
      </x:c>
      <x:c r="C100" s="20" t="n">
        <x:v>15071</x:v>
      </x:c>
      <x:c r="D100" s="20" t="n">
        <x:v>16005</x:v>
      </x:c>
      <x:c r="E100" s="20" t="n">
        <x:v>20</x:v>
      </x:c>
      <x:c r="F100" s="20" t="n">
        <x:f>C100*'說明與來源'!$B$4+D100*'說明與來源'!$B$5</x:f>
        <x:v>67059600</x:v>
      </x:c>
      <x:c r="G100" s="20" t="n">
        <x:f>IF(E100="待核","待核",IF(E100=0,"—",F100/E100))</x:f>
        <x:v>3352980</x:v>
      </x:c>
      <x:c r="H100" s="2" t="str">
        <x:v>年末登錄人數回推；非官方各區年度人數表</x:v>
      </x:c>
      <x:c r="I100" s="2" t="str">
        <x:v>https://www.judicial.gov.tw/tw/dl-129702-6da3e3132fe34a4282f541f6d7f8cdd2.html</x:v>
      </x:c>
    </x:row>
    <x:row r="101" ht="22" customHeight="1">
      <x:c r="A101" s="2" t="n">
        <x:v>2020</x:v>
      </x:c>
      <x:c r="B101" s="2" t="str">
        <x:v>南投</x:v>
      </x:c>
      <x:c r="C101" s="20" t="n">
        <x:v>855</x:v>
      </x:c>
      <x:c r="D101" s="20" t="n">
        <x:v>265</x:v>
      </x:c>
      <x:c r="E101" s="20" t="n">
        <x:v>2</x:v>
      </x:c>
      <x:c r="F101" s="20" t="n">
        <x:f>C101*'說明與來源'!$B$4+D101*'說明與來源'!$B$5</x:f>
        <x:v>3290000</x:v>
      </x:c>
      <x:c r="G101" s="20" t="n">
        <x:f>IF(E101="待核","待核",IF(E101=0,"—",F101/E101))</x:f>
        <x:v>1645000</x:v>
      </x:c>
      <x:c r="H101" s="2" t="str">
        <x:v>年末登錄人數回推；非官方各區年度人數表</x:v>
      </x:c>
      <x:c r="I101" s="2" t="str">
        <x:v>https://www.judicial.gov.tw/tw/dl-129702-6da3e3132fe34a4282f541f6d7f8cdd2.html</x:v>
      </x:c>
    </x:row>
    <x:row r="102" ht="22" customHeight="1">
      <x:c r="A102" s="2" t="n">
        <x:v>2020</x:v>
      </x:c>
      <x:c r="B102" s="2" t="str">
        <x:v>彰化</x:v>
      </x:c>
      <x:c r="C102" s="20" t="n">
        <x:v>2426</x:v>
      </x:c>
      <x:c r="D102" s="20" t="n">
        <x:v>2836</x:v>
      </x:c>
      <x:c r="E102" s="20" t="n">
        <x:v>2</x:v>
      </x:c>
      <x:c r="F102" s="20" t="n">
        <x:f>C102*'說明與來源'!$B$4+D102*'說明與來源'!$B$5</x:f>
        <x:v>11002400</x:v>
      </x:c>
      <x:c r="G102" s="20" t="n">
        <x:f>IF(E102="待核","待核",IF(E102=0,"—",F102/E102))</x:f>
        <x:v>5501200</x:v>
      </x:c>
      <x:c r="H102" s="2" t="str">
        <x:v>年末登錄人數回推；非官方各區年度人數表</x:v>
      </x:c>
      <x:c r="I102" s="2" t="str">
        <x:v>https://www.judicial.gov.tw/tw/dl-129702-6da3e3132fe34a4282f541f6d7f8cdd2.html</x:v>
      </x:c>
    </x:row>
    <x:row r="103" ht="22" customHeight="1">
      <x:c r="A103" s="2" t="n">
        <x:v>2020</x:v>
      </x:c>
      <x:c r="B103" s="2" t="str">
        <x:v>雲林</x:v>
      </x:c>
      <x:c r="C103" s="20" t="n">
        <x:v>1712</x:v>
      </x:c>
      <x:c r="D103" s="20" t="n">
        <x:v>1145</x:v>
      </x:c>
      <x:c r="E103" s="20" t="n">
        <x:v>2</x:v>
      </x:c>
      <x:c r="F103" s="20" t="n">
        <x:f>C103*'說明與來源'!$B$4+D103*'說明與來源'!$B$5</x:f>
        <x:v>7079200</x:v>
      </x:c>
      <x:c r="G103" s="20" t="n">
        <x:f>IF(E103="待核","待核",IF(E103=0,"—",F103/E103))</x:f>
        <x:v>3539600</x:v>
      </x:c>
      <x:c r="H103" s="2" t="str">
        <x:v>年末登錄人數回推；非官方各區年度人數表</x:v>
      </x:c>
      <x:c r="I103" s="2" t="str">
        <x:v>https://www.judicial.gov.tw/tw/dl-129702-6da3e3132fe34a4282f541f6d7f8cdd2.html</x:v>
      </x:c>
    </x:row>
    <x:row r="104" ht="22" customHeight="1">
      <x:c r="A104" s="2" t="n">
        <x:v>2020</x:v>
      </x:c>
      <x:c r="B104" s="2" t="str">
        <x:v>嘉義</x:v>
      </x:c>
      <x:c r="C104" s="20" t="n">
        <x:v>3680</x:v>
      </x:c>
      <x:c r="D104" s="20" t="n">
        <x:v>1941</x:v>
      </x:c>
      <x:c r="E104" s="20" t="n">
        <x:v>4</x:v>
      </x:c>
      <x:c r="F104" s="20" t="n">
        <x:f>C104*'說明與來源'!$B$4+D104*'說明與來源'!$B$5</x:f>
        <x:v>14800800</x:v>
      </x:c>
      <x:c r="G104" s="20" t="n">
        <x:f>IF(E104="待核","待核",IF(E104=0,"—",F104/E104))</x:f>
        <x:v>3700200</x:v>
      </x:c>
      <x:c r="H104" s="2" t="str">
        <x:v>年末登錄人數回推；非官方各區年度人數表</x:v>
      </x:c>
      <x:c r="I104" s="2" t="str">
        <x:v>https://www.judicial.gov.tw/tw/dl-129702-6da3e3132fe34a4282f541f6d7f8cdd2.html</x:v>
      </x:c>
    </x:row>
    <x:row r="105" ht="22" customHeight="1">
      <x:c r="A105" s="2" t="n">
        <x:v>2020</x:v>
      </x:c>
      <x:c r="B105" s="2" t="str">
        <x:v>臺南</x:v>
      </x:c>
      <x:c r="C105" s="20" t="n">
        <x:v>7262</x:v>
      </x:c>
      <x:c r="D105" s="20" t="n">
        <x:v>5251</x:v>
      </x:c>
      <x:c r="E105" s="20" t="n">
        <x:v>7</x:v>
      </x:c>
      <x:c r="F105" s="20" t="n">
        <x:f>C105*'說明與來源'!$B$4+D105*'說明與來源'!$B$5</x:f>
        <x:v>30344000</x:v>
      </x:c>
      <x:c r="G105" s="20" t="n">
        <x:f>IF(E105="待核","待核",IF(E105=0,"—",F105/E105))</x:f>
        <x:v>4334857.142857143</x:v>
      </x:c>
      <x:c r="H105" s="2" t="str">
        <x:v>年末登錄人數回推；非官方各區年度人數表</x:v>
      </x:c>
      <x:c r="I105" s="2" t="str">
        <x:v>https://www.judicial.gov.tw/tw/dl-129702-6da3e3132fe34a4282f541f6d7f8cdd2.html</x:v>
      </x:c>
    </x:row>
    <x:row r="106" ht="22" customHeight="1">
      <x:c r="A106" s="2" t="n">
        <x:v>2020</x:v>
      </x:c>
      <x:c r="B106" s="2" t="str">
        <x:v>高雄</x:v>
      </x:c>
      <x:c r="C106" s="20" t="n">
        <x:v>12139</x:v>
      </x:c>
      <x:c r="D106" s="20" t="n">
        <x:v>11341</x:v>
      </x:c>
      <x:c r="E106" s="21" t="str">
        <x:v>待核</x:v>
      </x:c>
      <x:c r="F106" s="21" t="n">
        <x:f>C106*'說明與來源'!$B$4+D106*'說明與來源'!$B$5</x:f>
        <x:v>52773200</x:v>
      </x:c>
      <x:c r="G106" s="21" t="str">
        <x:f>IF(E106="待核","待核",IF(E106=0,"—",F106/E106))</x:f>
        <x:v>待核</x:v>
      </x:c>
      <x:c r="H106" s="2" t="str">
        <x:v>待核：舊註銷名冊未載職務範圍</x:v>
      </x:c>
      <x:c r="I106" s="2" t="str">
        <x:v>https://www.judicial.gov.tw/tw/dl-129702-6da3e3132fe34a4282f541f6d7f8cdd2.html</x:v>
      </x:c>
    </x:row>
    <x:row r="107" ht="22" customHeight="1">
      <x:c r="A107" s="2" t="n">
        <x:v>2020</x:v>
      </x:c>
      <x:c r="B107" s="2" t="str">
        <x:v>橋頭</x:v>
      </x:c>
      <x:c r="C107" s="20" t="n">
        <x:v>1736</x:v>
      </x:c>
      <x:c r="D107" s="20" t="n">
        <x:v>1108</x:v>
      </x:c>
      <x:c r="E107" s="20" t="n">
        <x:v>3</x:v>
      </x:c>
      <x:c r="F107" s="20" t="n">
        <x:f>C107*'說明與來源'!$B$4+D107*'說明與來源'!$B$5</x:f>
        <x:v>7136000</x:v>
      </x:c>
      <x:c r="G107" s="20" t="n">
        <x:f>IF(E107="待核","待核",IF(E107=0,"—",F107/E107))</x:f>
        <x:v>2378666.6666666665</x:v>
      </x:c>
      <x:c r="H107" s="2" t="str">
        <x:v>年末登錄人數回推；非官方各區年度人數表</x:v>
      </x:c>
      <x:c r="I107" s="2" t="str">
        <x:v>https://www.judicial.gov.tw/tw/dl-129702-6da3e3132fe34a4282f541f6d7f8cdd2.html</x:v>
      </x:c>
    </x:row>
    <x:row r="108" ht="22" customHeight="1">
      <x:c r="A108" s="2" t="n">
        <x:v>2020</x:v>
      </x:c>
      <x:c r="B108" s="2" t="str">
        <x:v>屏東</x:v>
      </x:c>
      <x:c r="C108" s="20" t="n">
        <x:v>2356</x:v>
      </x:c>
      <x:c r="D108" s="20" t="n">
        <x:v>741</x:v>
      </x:c>
      <x:c r="E108" s="20" t="n">
        <x:v>2</x:v>
      </x:c>
      <x:c r="F108" s="20" t="n">
        <x:f>C108*'說明與來源'!$B$4+D108*'說明與來源'!$B$5</x:f>
        <x:v>9074400</x:v>
      </x:c>
      <x:c r="G108" s="20" t="n">
        <x:f>IF(E108="待核","待核",IF(E108=0,"—",F108/E108))</x:f>
        <x:v>4537200</x:v>
      </x:c>
      <x:c r="H108" s="2" t="str">
        <x:v>年末登錄人數回推；非官方各區年度人數表</x:v>
      </x:c>
      <x:c r="I108" s="2" t="str">
        <x:v>https://www.judicial.gov.tw/tw/dl-129702-6da3e3132fe34a4282f541f6d7f8cdd2.html</x:v>
      </x:c>
    </x:row>
    <x:row r="109" ht="22" customHeight="1">
      <x:c r="A109" s="2" t="n">
        <x:v>2020</x:v>
      </x:c>
      <x:c r="B109" s="2" t="str">
        <x:v>臺東</x:v>
      </x:c>
      <x:c r="C109" s="20" t="n">
        <x:v>426</x:v>
      </x:c>
      <x:c r="D109" s="20" t="n">
        <x:v>108</x:v>
      </x:c>
      <x:c r="E109" s="20" t="n">
        <x:v>0</x:v>
      </x:c>
      <x:c r="F109" s="20" t="n">
        <x:f>C109*'說明與來源'!$B$4+D109*'說明與來源'!$B$5</x:f>
        <x:v>1620000</x:v>
      </x:c>
      <x:c r="G109" s="20" t="str">
        <x:f>IF(E109="待核","待核",IF(E109=0,"—",F109/E109))</x:f>
        <x:v>—</x:v>
      </x:c>
      <x:c r="H109" s="2" t="str">
        <x:v>年末登錄人數回推；非官方各區年度人數表</x:v>
      </x:c>
      <x:c r="I109" s="2" t="str">
        <x:v>https://www.judicial.gov.tw/tw/dl-129702-6da3e3132fe34a4282f541f6d7f8cdd2.html</x:v>
      </x:c>
    </x:row>
    <x:row r="110" ht="22" customHeight="1">
      <x:c r="A110" s="2" t="n">
        <x:v>2020</x:v>
      </x:c>
      <x:c r="B110" s="2" t="str">
        <x:v>花蓮</x:v>
      </x:c>
      <x:c r="C110" s="20" t="n">
        <x:v>2277</x:v>
      </x:c>
      <x:c r="D110" s="20" t="n">
        <x:v>2064</x:v>
      </x:c>
      <x:c r="E110" s="20" t="n">
        <x:v>1</x:v>
      </x:c>
      <x:c r="F110" s="20" t="n">
        <x:f>C110*'說明與來源'!$B$4+D110*'說明與來源'!$B$5</x:f>
        <x:v>9848400</x:v>
      </x:c>
      <x:c r="G110" s="20" t="n">
        <x:f>IF(E110="待核","待核",IF(E110=0,"—",F110/E110))</x:f>
        <x:v>9848400</x:v>
      </x:c>
      <x:c r="H110" s="2" t="str">
        <x:v>年末登錄人數回推；非官方各區年度人數表</x:v>
      </x:c>
      <x:c r="I110" s="2" t="str">
        <x:v>https://www.judicial.gov.tw/tw/dl-129702-6da3e3132fe34a4282f541f6d7f8cdd2.html</x:v>
      </x:c>
    </x:row>
    <x:row r="111" ht="22" customHeight="1">
      <x:c r="A111" s="2" t="n">
        <x:v>2020</x:v>
      </x:c>
      <x:c r="B111" s="2" t="str">
        <x:v>宜蘭</x:v>
      </x:c>
      <x:c r="C111" s="20" t="n">
        <x:v>582</x:v>
      </x:c>
      <x:c r="D111" s="20" t="n">
        <x:v>801</x:v>
      </x:c>
      <x:c r="E111" s="20" t="n">
        <x:v>1</x:v>
      </x:c>
      <x:c r="F111" s="20" t="n">
        <x:f>C111*'說明與來源'!$B$4+D111*'說明與來源'!$B$5</x:f>
        <x:v>2736000</x:v>
      </x:c>
      <x:c r="G111" s="20" t="n">
        <x:f>IF(E111="待核","待核",IF(E111=0,"—",F111/E111))</x:f>
        <x:v>2736000</x:v>
      </x:c>
      <x:c r="H111" s="2" t="str">
        <x:v>年末登錄人數回推；非官方各區年度人數表</x:v>
      </x:c>
      <x:c r="I111" s="2" t="str">
        <x:v>https://www.judicial.gov.tw/tw/dl-129702-6da3e3132fe34a4282f541f6d7f8cdd2.html</x:v>
      </x:c>
    </x:row>
    <x:row r="112" ht="22" customHeight="1">
      <x:c r="A112" s="2" t="n">
        <x:v>2020</x:v>
      </x:c>
      <x:c r="B112" s="2" t="str">
        <x:v>基隆</x:v>
      </x:c>
      <x:c r="C112" s="20" t="n">
        <x:v>480</x:v>
      </x:c>
      <x:c r="D112" s="20" t="n">
        <x:v>599</x:v>
      </x:c>
      <x:c r="E112" s="20" t="n">
        <x:v>1</x:v>
      </x:c>
      <x:c r="F112" s="20" t="n">
        <x:f>C112*'說明與來源'!$B$4+D112*'說明與來源'!$B$5</x:f>
        <x:v>2207200</x:v>
      </x:c>
      <x:c r="G112" s="20" t="n">
        <x:f>IF(E112="待核","待核",IF(E112=0,"—",F112/E112))</x:f>
        <x:v>2207200</x:v>
      </x:c>
      <x:c r="H112" s="2" t="str">
        <x:v>年末登錄人數回推；非官方各區年度人數表</x:v>
      </x:c>
      <x:c r="I112" s="2" t="str">
        <x:v>https://www.judicial.gov.tw/tw/dl-129702-6da3e3132fe34a4282f541f6d7f8cdd2.html</x:v>
      </x:c>
    </x:row>
    <x:row r="113" ht="22" customHeight="1">
      <x:c r="A113" s="2" t="n">
        <x:v>2020</x:v>
      </x:c>
      <x:c r="B113" s="2" t="str">
        <x:v>澎湖</x:v>
      </x:c>
      <x:c r="C113" s="20" t="n">
        <x:v>27</x:v>
      </x:c>
      <x:c r="D113" s="20" t="n">
        <x:v>0</x:v>
      </x:c>
      <x:c r="E113" s="20" t="n">
        <x:v>0</x:v>
      </x:c>
      <x:c r="F113" s="20" t="n">
        <x:f>C113*'說明與來源'!$B$4+D113*'說明與來源'!$B$5</x:f>
        <x:v>97200</x:v>
      </x:c>
      <x:c r="G113" s="20" t="str">
        <x:f>IF(E113="待核","待核",IF(E113=0,"—",F113/E113))</x:f>
        <x:v>—</x:v>
      </x:c>
      <x:c r="H113" s="2" t="str">
        <x:v>年末登錄人數回推；非官方各區年度人數表</x:v>
      </x:c>
      <x:c r="I113" s="2" t="str">
        <x:v>https://www.judicial.gov.tw/tw/dl-129702-6da3e3132fe34a4282f541f6d7f8cdd2.html</x:v>
      </x:c>
    </x:row>
    <x:row r="114" ht="22" customHeight="1">
      <x:c r="A114" s="2" t="n">
        <x:v>2020</x:v>
      </x:c>
      <x:c r="B114" s="2" t="str">
        <x:v>金門</x:v>
      </x:c>
      <x:c r="C114" s="20" t="n">
        <x:v>95</x:v>
      </x:c>
      <x:c r="D114" s="20" t="n">
        <x:v>33</x:v>
      </x:c>
      <x:c r="E114" s="20" t="n">
        <x:v>1</x:v>
      </x:c>
      <x:c r="F114" s="20" t="n">
        <x:f>C114*'說明與來源'!$B$4+D114*'說明與來源'!$B$5</x:f>
        <x:v>368400</x:v>
      </x:c>
      <x:c r="G114" s="20" t="n">
        <x:f>IF(E114="待核","待核",IF(E114=0,"—",F114/E114))</x:f>
        <x:v>368400</x:v>
      </x:c>
      <x:c r="H114" s="2" t="str">
        <x:v>年末登錄人數回推；非官方各區年度人數表</x:v>
      </x:c>
      <x:c r="I114" s="2" t="str">
        <x:v>https://www.judicial.gov.tw/tw/dl-129702-6da3e3132fe34a4282f541f6d7f8cdd2.html</x:v>
      </x:c>
    </x:row>
    <x:row r="115" ht="22" customHeight="1">
      <x:c r="A115" s="2" t="n">
        <x:v>2020</x:v>
      </x:c>
      <x:c r="B115" s="2" t="str">
        <x:v>連江</x:v>
      </x:c>
      <x:c r="C115" s="20" t="n">
        <x:v>0</x:v>
      </x:c>
      <x:c r="D115" s="20" t="n">
        <x:v>0</x:v>
      </x:c>
      <x:c r="E115" s="20" t="n">
        <x:v>0</x:v>
      </x:c>
      <x:c r="F115" s="20" t="n">
        <x:f>C115*'說明與來源'!$B$4+D115*'說明與來源'!$B$5</x:f>
        <x:v>0</x:v>
      </x:c>
      <x:c r="G115" s="20" t="str">
        <x:f>IF(E115="待核","待核",IF(E115=0,"—",F115/E115))</x:f>
        <x:v>—</x:v>
      </x:c>
      <x:c r="H115" s="2" t="str">
        <x:v>年末登錄人數回推；非官方各區年度人數表</x:v>
      </x:c>
      <x:c r="I115" s="2" t="str">
        <x:v>https://www.judicial.gov.tw/tw/dl-129702-6da3e3132fe34a4282f541f6d7f8cdd2.html</x:v>
      </x:c>
    </x:row>
    <x:row r="116" ht="22" customHeight="1">
      <x:c r="A116" s="2" t="n">
        <x:v>2021</x:v>
      </x:c>
      <x:c r="B116" s="2" t="str">
        <x:v>臺北</x:v>
      </x:c>
      <x:c r="C116" s="20" t="n">
        <x:v>33843</x:v>
      </x:c>
      <x:c r="D116" s="20" t="n">
        <x:v>77646</x:v>
      </x:c>
      <x:c r="E116" s="20" t="n">
        <x:v>52</x:v>
      </x:c>
      <x:c r="F116" s="20" t="n">
        <x:f>C116*'說明與來源'!$B$4+D116*'說明與來源'!$B$5</x:f>
        <x:v>183951600</x:v>
      </x:c>
      <x:c r="G116" s="20" t="n">
        <x:f>IF(E116="待核","待核",IF(E116=0,"—",F116/E116))</x:f>
        <x:v>3537530.769230769</x:v>
      </x:c>
      <x:c r="H116" s="2" t="str">
        <x:v>年末登錄人數回推；非官方各區年度人數表</x:v>
      </x:c>
      <x:c r="I116" s="2" t="str">
        <x:v>https://www.judicial.gov.tw/tw/dl-158878-bf0f3713351d4f2c93dc1537aa118c7f.html</x:v>
      </x:c>
    </x:row>
    <x:row r="117" ht="22" customHeight="1">
      <x:c r="A117" s="2" t="n">
        <x:v>2021</x:v>
      </x:c>
      <x:c r="B117" s="2" t="str">
        <x:v>士林</x:v>
      </x:c>
      <x:c r="C117" s="20" t="n">
        <x:v>6876</x:v>
      </x:c>
      <x:c r="D117" s="20" t="n">
        <x:v>4578</x:v>
      </x:c>
      <x:c r="E117" s="20" t="n">
        <x:v>7</x:v>
      </x:c>
      <x:c r="F117" s="20" t="n">
        <x:f>C117*'說明與來源'!$B$4+D117*'說明與來源'!$B$5</x:f>
        <x:v>28416000</x:v>
      </x:c>
      <x:c r="G117" s="20" t="n">
        <x:f>IF(E117="待核","待核",IF(E117=0,"—",F117/E117))</x:f>
        <x:v>4059428.5714285714</x:v>
      </x:c>
      <x:c r="H117" s="2" t="str">
        <x:v>年末登錄人數回推；非官方各區年度人數表</x:v>
      </x:c>
      <x:c r="I117" s="2" t="str">
        <x:v>https://www.judicial.gov.tw/tw/dl-158878-bf0f3713351d4f2c93dc1537aa118c7f.html</x:v>
      </x:c>
    </x:row>
    <x:row r="118" ht="22" customHeight="1">
      <x:c r="A118" s="2" t="n">
        <x:v>2021</x:v>
      </x:c>
      <x:c r="B118" s="2" t="str">
        <x:v>新北</x:v>
      </x:c>
      <x:c r="C118" s="20" t="n">
        <x:v>8120</x:v>
      </x:c>
      <x:c r="D118" s="20" t="n">
        <x:v>10423</x:v>
      </x:c>
      <x:c r="E118" s="20" t="n">
        <x:v>10</x:v>
      </x:c>
      <x:c r="F118" s="20" t="n">
        <x:f>C118*'說明與來源'!$B$4+D118*'說明與來源'!$B$5</x:f>
        <x:v>37570400</x:v>
      </x:c>
      <x:c r="G118" s="20" t="n">
        <x:f>IF(E118="待核","待核",IF(E118=0,"—",F118/E118))</x:f>
        <x:v>3757040</x:v>
      </x:c>
      <x:c r="H118" s="2" t="str">
        <x:v>年末登錄人數回推；非官方各區年度人數表</x:v>
      </x:c>
      <x:c r="I118" s="2" t="str">
        <x:v>https://www.judicial.gov.tw/tw/dl-158878-bf0f3713351d4f2c93dc1537aa118c7f.html</x:v>
      </x:c>
    </x:row>
    <x:row r="119" ht="22" customHeight="1">
      <x:c r="A119" s="2" t="n">
        <x:v>2021</x:v>
      </x:c>
      <x:c r="B119" s="2" t="str">
        <x:v>桃園</x:v>
      </x:c>
      <x:c r="C119" s="20" t="n">
        <x:v>8733</x:v>
      </x:c>
      <x:c r="D119" s="20" t="n">
        <x:v>9464</x:v>
      </x:c>
      <x:c r="E119" s="20" t="n">
        <x:v>9</x:v>
      </x:c>
      <x:c r="F119" s="20" t="n">
        <x:f>C119*'說明與來源'!$B$4+D119*'說明與來源'!$B$5</x:f>
        <x:v>39010000</x:v>
      </x:c>
      <x:c r="G119" s="20" t="n">
        <x:f>IF(E119="待核","待核",IF(E119=0,"—",F119/E119))</x:f>
        <x:v>4334444.444444444</x:v>
      </x:c>
      <x:c r="H119" s="2" t="str">
        <x:v>年末登錄人數回推；非官方各區年度人數表</x:v>
      </x:c>
      <x:c r="I119" s="2" t="str">
        <x:v>https://www.judicial.gov.tw/tw/dl-158878-bf0f3713351d4f2c93dc1537aa118c7f.html</x:v>
      </x:c>
    </x:row>
    <x:row r="120" ht="22" customHeight="1">
      <x:c r="A120" s="2" t="n">
        <x:v>2021</x:v>
      </x:c>
      <x:c r="B120" s="2" t="str">
        <x:v>新竹</x:v>
      </x:c>
      <x:c r="C120" s="20" t="n">
        <x:v>2515</x:v>
      </x:c>
      <x:c r="D120" s="20" t="n">
        <x:v>4906</x:v>
      </x:c>
      <x:c r="E120" s="20" t="n">
        <x:v>4</x:v>
      </x:c>
      <x:c r="F120" s="20" t="n">
        <x:f>C120*'說明與來源'!$B$4+D120*'說明與來源'!$B$5</x:f>
        <x:v>12978800</x:v>
      </x:c>
      <x:c r="G120" s="20" t="n">
        <x:f>IF(E120="待核","待核",IF(E120=0,"—",F120/E120))</x:f>
        <x:v>3244700</x:v>
      </x:c>
      <x:c r="H120" s="2" t="str">
        <x:v>年末登錄人數回推；非官方各區年度人數表</x:v>
      </x:c>
      <x:c r="I120" s="2" t="str">
        <x:v>https://www.judicial.gov.tw/tw/dl-158878-bf0f3713351d4f2c93dc1537aa118c7f.html</x:v>
      </x:c>
    </x:row>
    <x:row r="121" ht="22" customHeight="1">
      <x:c r="A121" s="2" t="n">
        <x:v>2021</x:v>
      </x:c>
      <x:c r="B121" s="2" t="str">
        <x:v>苗栗</x:v>
      </x:c>
      <x:c r="C121" s="20" t="n">
        <x:v>900</x:v>
      </x:c>
      <x:c r="D121" s="20" t="n">
        <x:v>650</x:v>
      </x:c>
      <x:c r="E121" s="20" t="n">
        <x:v>1</x:v>
      </x:c>
      <x:c r="F121" s="20" t="n">
        <x:f>C121*'說明與來源'!$B$4+D121*'說明與來源'!$B$5</x:f>
        <x:v>3760000</x:v>
      </x:c>
      <x:c r="G121" s="20" t="n">
        <x:f>IF(E121="待核","待核",IF(E121=0,"—",F121/E121))</x:f>
        <x:v>3760000</x:v>
      </x:c>
      <x:c r="H121" s="2" t="str">
        <x:v>年末登錄人數回推；非官方各區年度人數表</x:v>
      </x:c>
      <x:c r="I121" s="2" t="str">
        <x:v>https://www.judicial.gov.tw/tw/dl-158878-bf0f3713351d4f2c93dc1537aa118c7f.html</x:v>
      </x:c>
    </x:row>
    <x:row r="122" ht="22" customHeight="1">
      <x:c r="A122" s="2" t="n">
        <x:v>2021</x:v>
      </x:c>
      <x:c r="B122" s="2" t="str">
        <x:v>臺中</x:v>
      </x:c>
      <x:c r="C122" s="20" t="n">
        <x:v>15684</x:v>
      </x:c>
      <x:c r="D122" s="20" t="n">
        <x:v>16351</x:v>
      </x:c>
      <x:c r="E122" s="20" t="n">
        <x:v>20</x:v>
      </x:c>
      <x:c r="F122" s="20" t="n">
        <x:f>C122*'說明與來源'!$B$4+D122*'說明與來源'!$B$5</x:f>
        <x:v>69543200</x:v>
      </x:c>
      <x:c r="G122" s="20" t="n">
        <x:f>IF(E122="待核","待核",IF(E122=0,"—",F122/E122))</x:f>
        <x:v>3477160</x:v>
      </x:c>
      <x:c r="H122" s="2" t="str">
        <x:v>年末登錄人數回推；非官方各區年度人數表</x:v>
      </x:c>
      <x:c r="I122" s="2" t="str">
        <x:v>https://www.judicial.gov.tw/tw/dl-158878-bf0f3713351d4f2c93dc1537aa118c7f.html</x:v>
      </x:c>
    </x:row>
    <x:row r="123" ht="22" customHeight="1">
      <x:c r="A123" s="2" t="n">
        <x:v>2021</x:v>
      </x:c>
      <x:c r="B123" s="2" t="str">
        <x:v>南投</x:v>
      </x:c>
      <x:c r="C123" s="20" t="n">
        <x:v>786</x:v>
      </x:c>
      <x:c r="D123" s="20" t="n">
        <x:v>260</x:v>
      </x:c>
      <x:c r="E123" s="20" t="n">
        <x:v>2</x:v>
      </x:c>
      <x:c r="F123" s="20" t="n">
        <x:f>C123*'說明與來源'!$B$4+D123*'說明與來源'!$B$5</x:f>
        <x:v>3037600</x:v>
      </x:c>
      <x:c r="G123" s="20" t="n">
        <x:f>IF(E123="待核","待核",IF(E123=0,"—",F123/E123))</x:f>
        <x:v>1518800</x:v>
      </x:c>
      <x:c r="H123" s="2" t="str">
        <x:v>年末登錄人數回推；非官方各區年度人數表</x:v>
      </x:c>
      <x:c r="I123" s="2" t="str">
        <x:v>https://www.judicial.gov.tw/tw/dl-158878-bf0f3713351d4f2c93dc1537aa118c7f.html</x:v>
      </x:c>
    </x:row>
    <x:row r="124" ht="22" customHeight="1">
      <x:c r="A124" s="2" t="n">
        <x:v>2021</x:v>
      </x:c>
      <x:c r="B124" s="2" t="str">
        <x:v>彰化</x:v>
      </x:c>
      <x:c r="C124" s="20" t="n">
        <x:v>2384</x:v>
      </x:c>
      <x:c r="D124" s="20" t="n">
        <x:v>4411</x:v>
      </x:c>
      <x:c r="E124" s="20" t="n">
        <x:v>4</x:v>
      </x:c>
      <x:c r="F124" s="20" t="n">
        <x:f>C124*'說明與來源'!$B$4+D124*'說明與來源'!$B$5</x:f>
        <x:v>12111200</x:v>
      </x:c>
      <x:c r="G124" s="20" t="n">
        <x:f>IF(E124="待核","待核",IF(E124=0,"—",F124/E124))</x:f>
        <x:v>3027800</x:v>
      </x:c>
      <x:c r="H124" s="2" t="str">
        <x:v>年末登錄人數回推；非官方各區年度人數表</x:v>
      </x:c>
      <x:c r="I124" s="2" t="str">
        <x:v>https://www.judicial.gov.tw/tw/dl-158878-bf0f3713351d4f2c93dc1537aa118c7f.html</x:v>
      </x:c>
    </x:row>
    <x:row r="125" ht="22" customHeight="1">
      <x:c r="A125" s="2" t="n">
        <x:v>2021</x:v>
      </x:c>
      <x:c r="B125" s="2" t="str">
        <x:v>雲林</x:v>
      </x:c>
      <x:c r="C125" s="20" t="n">
        <x:v>1767</x:v>
      </x:c>
      <x:c r="D125" s="20" t="n">
        <x:v>1599</x:v>
      </x:c>
      <x:c r="E125" s="20" t="n">
        <x:v>2</x:v>
      </x:c>
      <x:c r="F125" s="20" t="n">
        <x:f>C125*'說明與來源'!$B$4+D125*'說明與來源'!$B$5</x:f>
        <x:v>7640400</x:v>
      </x:c>
      <x:c r="G125" s="20" t="n">
        <x:f>IF(E125="待核","待核",IF(E125=0,"—",F125/E125))</x:f>
        <x:v>3820200</x:v>
      </x:c>
      <x:c r="H125" s="2" t="str">
        <x:v>年末登錄人數回推；非官方各區年度人數表</x:v>
      </x:c>
      <x:c r="I125" s="2" t="str">
        <x:v>https://www.judicial.gov.tw/tw/dl-158878-bf0f3713351d4f2c93dc1537aa118c7f.html</x:v>
      </x:c>
    </x:row>
    <x:row r="126" ht="22" customHeight="1">
      <x:c r="A126" s="2" t="n">
        <x:v>2021</x:v>
      </x:c>
      <x:c r="B126" s="2" t="str">
        <x:v>嘉義</x:v>
      </x:c>
      <x:c r="C126" s="20" t="n">
        <x:v>4781</x:v>
      </x:c>
      <x:c r="D126" s="20" t="n">
        <x:v>1736</x:v>
      </x:c>
      <x:c r="E126" s="20" t="n">
        <x:v>3</x:v>
      </x:c>
      <x:c r="F126" s="20" t="n">
        <x:f>C126*'說明與來源'!$B$4+D126*'說明與來源'!$B$5</x:f>
        <x:v>18600400</x:v>
      </x:c>
      <x:c r="G126" s="20" t="n">
        <x:f>IF(E126="待核","待核",IF(E126=0,"—",F126/E126))</x:f>
        <x:v>6200133.333333333</x:v>
      </x:c>
      <x:c r="H126" s="2" t="str">
        <x:v>年末登錄人數回推；非官方各區年度人數表</x:v>
      </x:c>
      <x:c r="I126" s="2" t="str">
        <x:v>https://www.judicial.gov.tw/tw/dl-158878-bf0f3713351d4f2c93dc1537aa118c7f.html</x:v>
      </x:c>
    </x:row>
    <x:row r="127" ht="22" customHeight="1">
      <x:c r="A127" s="2" t="n">
        <x:v>2021</x:v>
      </x:c>
      <x:c r="B127" s="2" t="str">
        <x:v>臺南</x:v>
      </x:c>
      <x:c r="C127" s="20" t="n">
        <x:v>9361</x:v>
      </x:c>
      <x:c r="D127" s="20" t="n">
        <x:v>6401</x:v>
      </x:c>
      <x:c r="E127" s="20" t="n">
        <x:v>8</x:v>
      </x:c>
      <x:c r="F127" s="20" t="n">
        <x:f>C127*'說明與來源'!$B$4+D127*'說明與來源'!$B$5</x:f>
        <x:v>38820400</x:v>
      </x:c>
      <x:c r="G127" s="20" t="n">
        <x:f>IF(E127="待核","待核",IF(E127=0,"—",F127/E127))</x:f>
        <x:v>4852550</x:v>
      </x:c>
      <x:c r="H127" s="2" t="str">
        <x:v>年末登錄人數回推；非官方各區年度人數表</x:v>
      </x:c>
      <x:c r="I127" s="2" t="str">
        <x:v>https://www.judicial.gov.tw/tw/dl-158878-bf0f3713351d4f2c93dc1537aa118c7f.html</x:v>
      </x:c>
    </x:row>
    <x:row r="128" ht="22" customHeight="1">
      <x:c r="A128" s="2" t="n">
        <x:v>2021</x:v>
      </x:c>
      <x:c r="B128" s="2" t="str">
        <x:v>高雄</x:v>
      </x:c>
      <x:c r="C128" s="20" t="n">
        <x:v>14809</x:v>
      </x:c>
      <x:c r="D128" s="20" t="n">
        <x:v>12621</x:v>
      </x:c>
      <x:c r="E128" s="21" t="str">
        <x:v>待核</x:v>
      </x:c>
      <x:c r="F128" s="21" t="n">
        <x:f>C128*'說明與來源'!$B$4+D128*'說明與來源'!$B$5</x:f>
        <x:v>63409200</x:v>
      </x:c>
      <x:c r="G128" s="21" t="str">
        <x:f>IF(E128="待核","待核",IF(E128=0,"—",F128/E128))</x:f>
        <x:v>待核</x:v>
      </x:c>
      <x:c r="H128" s="2" t="str">
        <x:v>待核：舊註銷名冊未載職務範圍</x:v>
      </x:c>
      <x:c r="I128" s="2" t="str">
        <x:v>https://www.judicial.gov.tw/tw/dl-158878-bf0f3713351d4f2c93dc1537aa118c7f.html</x:v>
      </x:c>
    </x:row>
    <x:row r="129" ht="22" customHeight="1">
      <x:c r="A129" s="2" t="n">
        <x:v>2021</x:v>
      </x:c>
      <x:c r="B129" s="2" t="str">
        <x:v>橋頭</x:v>
      </x:c>
      <x:c r="C129" s="20" t="n">
        <x:v>1739</x:v>
      </x:c>
      <x:c r="D129" s="20" t="n">
        <x:v>1131</x:v>
      </x:c>
      <x:c r="E129" s="20" t="n">
        <x:v>3</x:v>
      </x:c>
      <x:c r="F129" s="20" t="n">
        <x:f>C129*'說明與來源'!$B$4+D129*'說明與來源'!$B$5</x:f>
        <x:v>7165200</x:v>
      </x:c>
      <x:c r="G129" s="20" t="n">
        <x:f>IF(E129="待核","待核",IF(E129=0,"—",F129/E129))</x:f>
        <x:v>2388400</x:v>
      </x:c>
      <x:c r="H129" s="2" t="str">
        <x:v>年末登錄人數回推；非官方各區年度人數表</x:v>
      </x:c>
      <x:c r="I129" s="2" t="str">
        <x:v>https://www.judicial.gov.tw/tw/dl-158878-bf0f3713351d4f2c93dc1537aa118c7f.html</x:v>
      </x:c>
    </x:row>
    <x:row r="130" ht="22" customHeight="1">
      <x:c r="A130" s="2" t="n">
        <x:v>2021</x:v>
      </x:c>
      <x:c r="B130" s="2" t="str">
        <x:v>屏東</x:v>
      </x:c>
      <x:c r="C130" s="20" t="n">
        <x:v>2100</x:v>
      </x:c>
      <x:c r="D130" s="20" t="n">
        <x:v>789</x:v>
      </x:c>
      <x:c r="E130" s="20" t="n">
        <x:v>2</x:v>
      </x:c>
      <x:c r="F130" s="20" t="n">
        <x:f>C130*'說明與來源'!$B$4+D130*'說明與來源'!$B$5</x:f>
        <x:v>8191200</x:v>
      </x:c>
      <x:c r="G130" s="20" t="n">
        <x:f>IF(E130="待核","待核",IF(E130=0,"—",F130/E130))</x:f>
        <x:v>4095600</x:v>
      </x:c>
      <x:c r="H130" s="2" t="str">
        <x:v>年末登錄人數回推；非官方各區年度人數表</x:v>
      </x:c>
      <x:c r="I130" s="2" t="str">
        <x:v>https://www.judicial.gov.tw/tw/dl-158878-bf0f3713351d4f2c93dc1537aa118c7f.html</x:v>
      </x:c>
    </x:row>
    <x:row r="131" ht="22" customHeight="1">
      <x:c r="A131" s="2" t="n">
        <x:v>2021</x:v>
      </x:c>
      <x:c r="B131" s="2" t="str">
        <x:v>臺東</x:v>
      </x:c>
      <x:c r="C131" s="20" t="n">
        <x:v>0</x:v>
      </x:c>
      <x:c r="D131" s="20" t="n">
        <x:v>0</x:v>
      </x:c>
      <x:c r="E131" s="20" t="n">
        <x:v>0</x:v>
      </x:c>
      <x:c r="F131" s="20" t="n">
        <x:f>C131*'說明與來源'!$B$4+D131*'說明與來源'!$B$5</x:f>
        <x:v>0</x:v>
      </x:c>
      <x:c r="G131" s="20" t="str">
        <x:f>IF(E131="待核","待核",IF(E131=0,"—",F131/E131))</x:f>
        <x:v>—</x:v>
      </x:c>
      <x:c r="H131" s="2" t="str">
        <x:v>年末登錄人數回推；非官方各區年度人數表</x:v>
      </x:c>
      <x:c r="I131" s="2" t="str">
        <x:v>https://www.judicial.gov.tw/tw/dl-158878-bf0f3713351d4f2c93dc1537aa118c7f.html</x:v>
      </x:c>
    </x:row>
    <x:row r="132" ht="22" customHeight="1">
      <x:c r="A132" s="2" t="n">
        <x:v>2021</x:v>
      </x:c>
      <x:c r="B132" s="2" t="str">
        <x:v>花蓮</x:v>
      </x:c>
      <x:c r="C132" s="20" t="n">
        <x:v>2141</x:v>
      </x:c>
      <x:c r="D132" s="20" t="n">
        <x:v>1488</x:v>
      </x:c>
      <x:c r="E132" s="20" t="n">
        <x:v>1</x:v>
      </x:c>
      <x:c r="F132" s="20" t="n">
        <x:f>C132*'說明與來源'!$B$4+D132*'說明與來源'!$B$5</x:f>
        <x:v>8898000</x:v>
      </x:c>
      <x:c r="G132" s="20" t="n">
        <x:f>IF(E132="待核","待核",IF(E132=0,"—",F132/E132))</x:f>
        <x:v>8898000</x:v>
      </x:c>
      <x:c r="H132" s="2" t="str">
        <x:v>年末登錄人數回推；非官方各區年度人數表</x:v>
      </x:c>
      <x:c r="I132" s="2" t="str">
        <x:v>https://www.judicial.gov.tw/tw/dl-158878-bf0f3713351d4f2c93dc1537aa118c7f.html</x:v>
      </x:c>
    </x:row>
    <x:row r="133" ht="22" customHeight="1">
      <x:c r="A133" s="2" t="n">
        <x:v>2021</x:v>
      </x:c>
      <x:c r="B133" s="2" t="str">
        <x:v>宜蘭</x:v>
      </x:c>
      <x:c r="C133" s="20" t="n">
        <x:v>539</x:v>
      </x:c>
      <x:c r="D133" s="20" t="n">
        <x:v>561</x:v>
      </x:c>
      <x:c r="E133" s="20" t="n">
        <x:v>1</x:v>
      </x:c>
      <x:c r="F133" s="20" t="n">
        <x:f>C133*'說明與來源'!$B$4+D133*'說明與來源'!$B$5</x:f>
        <x:v>2389200</x:v>
      </x:c>
      <x:c r="G133" s="20" t="n">
        <x:f>IF(E133="待核","待核",IF(E133=0,"—",F133/E133))</x:f>
        <x:v>2389200</x:v>
      </x:c>
      <x:c r="H133" s="2" t="str">
        <x:v>年末登錄人數回推；非官方各區年度人數表</x:v>
      </x:c>
      <x:c r="I133" s="2" t="str">
        <x:v>https://www.judicial.gov.tw/tw/dl-158878-bf0f3713351d4f2c93dc1537aa118c7f.html</x:v>
      </x:c>
    </x:row>
    <x:row r="134" ht="22" customHeight="1">
      <x:c r="A134" s="2" t="n">
        <x:v>2021</x:v>
      </x:c>
      <x:c r="B134" s="2" t="str">
        <x:v>基隆</x:v>
      </x:c>
      <x:c r="C134" s="20" t="n">
        <x:v>607</x:v>
      </x:c>
      <x:c r="D134" s="20" t="n">
        <x:v>477</x:v>
      </x:c>
      <x:c r="E134" s="20" t="n">
        <x:v>0</x:v>
      </x:c>
      <x:c r="F134" s="20" t="n">
        <x:f>C134*'說明與來源'!$B$4+D134*'說明與來源'!$B$5</x:f>
        <x:v>2566800</x:v>
      </x:c>
      <x:c r="G134" s="20" t="str">
        <x:f>IF(E134="待核","待核",IF(E134=0,"—",F134/E134))</x:f>
        <x:v>—</x:v>
      </x:c>
      <x:c r="H134" s="2" t="str">
        <x:v>年末登錄人數回推；非官方各區年度人數表</x:v>
      </x:c>
      <x:c r="I134" s="2" t="str">
        <x:v>https://www.judicial.gov.tw/tw/dl-158878-bf0f3713351d4f2c93dc1537aa118c7f.html</x:v>
      </x:c>
    </x:row>
    <x:row r="135" ht="22" customHeight="1">
      <x:c r="A135" s="2" t="n">
        <x:v>2021</x:v>
      </x:c>
      <x:c r="B135" s="2" t="str">
        <x:v>澎湖</x:v>
      </x:c>
      <x:c r="C135" s="20" t="n">
        <x:v>0</x:v>
      </x:c>
      <x:c r="D135" s="20" t="n">
        <x:v>0</x:v>
      </x:c>
      <x:c r="E135" s="20" t="n">
        <x:v>0</x:v>
      </x:c>
      <x:c r="F135" s="20" t="n">
        <x:f>C135*'說明與來源'!$B$4+D135*'說明與來源'!$B$5</x:f>
        <x:v>0</x:v>
      </x:c>
      <x:c r="G135" s="20" t="str">
        <x:f>IF(E135="待核","待核",IF(E135=0,"—",F135/E135))</x:f>
        <x:v>—</x:v>
      </x:c>
      <x:c r="H135" s="2" t="str">
        <x:v>年末登錄人數回推；非官方各區年度人數表</x:v>
      </x:c>
      <x:c r="I135" s="2" t="str">
        <x:v>https://www.judicial.gov.tw/tw/dl-158878-bf0f3713351d4f2c93dc1537aa118c7f.html</x:v>
      </x:c>
    </x:row>
    <x:row r="136" ht="22" customHeight="1">
      <x:c r="A136" s="2" t="n">
        <x:v>2021</x:v>
      </x:c>
      <x:c r="B136" s="2" t="str">
        <x:v>金門</x:v>
      </x:c>
      <x:c r="C136" s="20" t="n">
        <x:v>90</x:v>
      </x:c>
      <x:c r="D136" s="20" t="n">
        <x:v>52</x:v>
      </x:c>
      <x:c r="E136" s="20" t="n">
        <x:v>1</x:v>
      </x:c>
      <x:c r="F136" s="20" t="n">
        <x:f>C136*'說明與來源'!$B$4+D136*'說明與來源'!$B$5</x:f>
        <x:v>365600</x:v>
      </x:c>
      <x:c r="G136" s="20" t="n">
        <x:f>IF(E136="待核","待核",IF(E136=0,"—",F136/E136))</x:f>
        <x:v>365600</x:v>
      </x:c>
      <x:c r="H136" s="2" t="str">
        <x:v>年末登錄人數回推；非官方各區年度人數表</x:v>
      </x:c>
      <x:c r="I136" s="2" t="str">
        <x:v>https://www.judicial.gov.tw/tw/dl-158878-bf0f3713351d4f2c93dc1537aa118c7f.html</x:v>
      </x:c>
    </x:row>
    <x:row r="137" ht="22" customHeight="1">
      <x:c r="A137" s="2" t="n">
        <x:v>2021</x:v>
      </x:c>
      <x:c r="B137" s="2" t="str">
        <x:v>連江</x:v>
      </x:c>
      <x:c r="C137" s="20" t="n">
        <x:v>0</x:v>
      </x:c>
      <x:c r="D137" s="20" t="n">
        <x:v>0</x:v>
      </x:c>
      <x:c r="E137" s="20" t="n">
        <x:v>0</x:v>
      </x:c>
      <x:c r="F137" s="20" t="n">
        <x:f>C137*'說明與來源'!$B$4+D137*'說明與來源'!$B$5</x:f>
        <x:v>0</x:v>
      </x:c>
      <x:c r="G137" s="20" t="str">
        <x:f>IF(E137="待核","待核",IF(E137=0,"—",F137/E137))</x:f>
        <x:v>—</x:v>
      </x:c>
      <x:c r="H137" s="2" t="str">
        <x:v>年末登錄人數回推；非官方各區年度人數表</x:v>
      </x:c>
      <x:c r="I137" s="2" t="str">
        <x:v>https://www.judicial.gov.tw/tw/dl-158878-bf0f3713351d4f2c93dc1537aa118c7f.html</x:v>
      </x:c>
    </x:row>
    <x:row r="138" ht="22" customHeight="1">
      <x:c r="A138" s="2" t="n">
        <x:v>2022</x:v>
      </x:c>
      <x:c r="B138" s="2" t="str">
        <x:v>臺北</x:v>
      </x:c>
      <x:c r="C138" s="20" t="n">
        <x:v>44754</x:v>
      </x:c>
      <x:c r="D138" s="20" t="n">
        <x:v>89881</x:v>
      </x:c>
      <x:c r="E138" s="20" t="n">
        <x:v>58</x:v>
      </x:c>
      <x:c r="F138" s="20" t="n">
        <x:f>C138*'說明與來源'!$B$4+D138*'說明與來源'!$B$5</x:f>
        <x:v>233019200</x:v>
      </x:c>
      <x:c r="G138" s="20" t="n">
        <x:f>IF(E138="待核","待核",IF(E138=0,"—",F138/E138))</x:f>
        <x:v>4017572.4137931033</x:v>
      </x:c>
      <x:c r="H138" s="2" t="str">
        <x:v>年末登錄人數回推；非官方各區年度人數表</x:v>
      </x:c>
      <x:c r="I138" s="2" t="str">
        <x:v>https://www.judicial.gov.tw/tw/dl-184491-b69d74f562144b3f872d05a74a0508c4.html</x:v>
      </x:c>
    </x:row>
    <x:row r="139" ht="22" customHeight="1">
      <x:c r="A139" s="2" t="n">
        <x:v>2022</x:v>
      </x:c>
      <x:c r="B139" s="2" t="str">
        <x:v>士林</x:v>
      </x:c>
      <x:c r="C139" s="20" t="n">
        <x:v>7008</x:v>
      </x:c>
      <x:c r="D139" s="20" t="n">
        <x:v>4582</x:v>
      </x:c>
      <x:c r="E139" s="20" t="n">
        <x:v>5</x:v>
      </x:c>
      <x:c r="F139" s="20" t="n">
        <x:f>C139*'說明與來源'!$B$4+D139*'說明與來源'!$B$5</x:f>
        <x:v>28894400</x:v>
      </x:c>
      <x:c r="G139" s="20" t="n">
        <x:f>IF(E139="待核","待核",IF(E139=0,"—",F139/E139))</x:f>
        <x:v>5778880</x:v>
      </x:c>
      <x:c r="H139" s="2" t="str">
        <x:v>年末登錄人數回推；非官方各區年度人數表</x:v>
      </x:c>
      <x:c r="I139" s="2" t="str">
        <x:v>https://www.judicial.gov.tw/tw/dl-184491-b69d74f562144b3f872d05a74a0508c4.html</x:v>
      </x:c>
    </x:row>
    <x:row r="140" ht="22" customHeight="1">
      <x:c r="A140" s="2" t="n">
        <x:v>2022</x:v>
      </x:c>
      <x:c r="B140" s="2" t="str">
        <x:v>新北</x:v>
      </x:c>
      <x:c r="C140" s="20" t="n">
        <x:v>7799</x:v>
      </x:c>
      <x:c r="D140" s="20" t="n">
        <x:v>11475</x:v>
      </x:c>
      <x:c r="E140" s="20" t="n">
        <x:v>10</x:v>
      </x:c>
      <x:c r="F140" s="20" t="n">
        <x:f>C140*'說明與來源'!$B$4+D140*'說明與來源'!$B$5</x:f>
        <x:v>37256400</x:v>
      </x:c>
      <x:c r="G140" s="20" t="n">
        <x:f>IF(E140="待核","待核",IF(E140=0,"—",F140/E140))</x:f>
        <x:v>3725640</x:v>
      </x:c>
      <x:c r="H140" s="2" t="str">
        <x:v>年末登錄人數回推；非官方各區年度人數表</x:v>
      </x:c>
      <x:c r="I140" s="2" t="str">
        <x:v>https://www.judicial.gov.tw/tw/dl-184491-b69d74f562144b3f872d05a74a0508c4.html</x:v>
      </x:c>
    </x:row>
    <x:row r="141" ht="22" customHeight="1">
      <x:c r="A141" s="2" t="n">
        <x:v>2022</x:v>
      </x:c>
      <x:c r="B141" s="2" t="str">
        <x:v>桃園</x:v>
      </x:c>
      <x:c r="C141" s="20" t="n">
        <x:v>11168</x:v>
      </x:c>
      <x:c r="D141" s="20" t="n">
        <x:v>13361</x:v>
      </x:c>
      <x:c r="E141" s="20" t="n">
        <x:v>10</x:v>
      </x:c>
      <x:c r="F141" s="20" t="n">
        <x:f>C141*'說明與來源'!$B$4+D141*'說明與來源'!$B$5</x:f>
        <x:v>50893600</x:v>
      </x:c>
      <x:c r="G141" s="20" t="n">
        <x:f>IF(E141="待核","待核",IF(E141=0,"—",F141/E141))</x:f>
        <x:v>5089360</x:v>
      </x:c>
      <x:c r="H141" s="2" t="str">
        <x:v>年末登錄人數回推；非官方各區年度人數表</x:v>
      </x:c>
      <x:c r="I141" s="2" t="str">
        <x:v>https://www.judicial.gov.tw/tw/dl-184491-b69d74f562144b3f872d05a74a0508c4.html</x:v>
      </x:c>
    </x:row>
    <x:row r="142" ht="22" customHeight="1">
      <x:c r="A142" s="2" t="n">
        <x:v>2022</x:v>
      </x:c>
      <x:c r="B142" s="2" t="str">
        <x:v>新竹</x:v>
      </x:c>
      <x:c r="C142" s="20" t="n">
        <x:v>2729</x:v>
      </x:c>
      <x:c r="D142" s="20" t="n">
        <x:v>5762</x:v>
      </x:c>
      <x:c r="E142" s="20" t="n">
        <x:v>4</x:v>
      </x:c>
      <x:c r="F142" s="20" t="n">
        <x:f>C142*'說明與來源'!$B$4+D142*'說明與來源'!$B$5</x:f>
        <x:v>14434000</x:v>
      </x:c>
      <x:c r="G142" s="20" t="n">
        <x:f>IF(E142="待核","待核",IF(E142=0,"—",F142/E142))</x:f>
        <x:v>3608500</x:v>
      </x:c>
      <x:c r="H142" s="2" t="str">
        <x:v>年末登錄人數回推；非官方各區年度人數表</x:v>
      </x:c>
      <x:c r="I142" s="2" t="str">
        <x:v>https://www.judicial.gov.tw/tw/dl-184491-b69d74f562144b3f872d05a74a0508c4.html</x:v>
      </x:c>
    </x:row>
    <x:row r="143" ht="22" customHeight="1">
      <x:c r="A143" s="2" t="n">
        <x:v>2022</x:v>
      </x:c>
      <x:c r="B143" s="2" t="str">
        <x:v>苗栗</x:v>
      </x:c>
      <x:c r="C143" s="20" t="n">
        <x:v>1196</x:v>
      </x:c>
      <x:c r="D143" s="20" t="n">
        <x:v>1037</x:v>
      </x:c>
      <x:c r="E143" s="20" t="n">
        <x:v>2</x:v>
      </x:c>
      <x:c r="F143" s="20" t="n">
        <x:f>C143*'說明與來源'!$B$4+D143*'說明與來源'!$B$5</x:f>
        <x:v>5135200</x:v>
      </x:c>
      <x:c r="G143" s="20" t="n">
        <x:f>IF(E143="待核","待核",IF(E143=0,"—",F143/E143))</x:f>
        <x:v>2567600</x:v>
      </x:c>
      <x:c r="H143" s="2" t="str">
        <x:v>年末登錄人數回推；非官方各區年度人數表</x:v>
      </x:c>
      <x:c r="I143" s="2" t="str">
        <x:v>https://www.judicial.gov.tw/tw/dl-184491-b69d74f562144b3f872d05a74a0508c4.html</x:v>
      </x:c>
    </x:row>
    <x:row r="144" ht="22" customHeight="1">
      <x:c r="A144" s="2" t="n">
        <x:v>2022</x:v>
      </x:c>
      <x:c r="B144" s="2" t="str">
        <x:v>臺中</x:v>
      </x:c>
      <x:c r="C144" s="20" t="n">
        <x:v>18498</x:v>
      </x:c>
      <x:c r="D144" s="20" t="n">
        <x:v>21484</x:v>
      </x:c>
      <x:c r="E144" s="20" t="n">
        <x:v>20</x:v>
      </x:c>
      <x:c r="F144" s="20" t="n">
        <x:f>C144*'說明與來源'!$B$4+D144*'說明與來源'!$B$5</x:f>
        <x:v>83780000</x:v>
      </x:c>
      <x:c r="G144" s="20" t="n">
        <x:f>IF(E144="待核","待核",IF(E144=0,"—",F144/E144))</x:f>
        <x:v>4189000</x:v>
      </x:c>
      <x:c r="H144" s="2" t="str">
        <x:v>年末登錄人數回推；非官方各區年度人數表</x:v>
      </x:c>
      <x:c r="I144" s="2" t="str">
        <x:v>https://www.judicial.gov.tw/tw/dl-184491-b69d74f562144b3f872d05a74a0508c4.html</x:v>
      </x:c>
    </x:row>
    <x:row r="145" ht="22" customHeight="1">
      <x:c r="A145" s="2" t="n">
        <x:v>2022</x:v>
      </x:c>
      <x:c r="B145" s="2" t="str">
        <x:v>南投</x:v>
      </x:c>
      <x:c r="C145" s="20" t="n">
        <x:v>753</x:v>
      </x:c>
      <x:c r="D145" s="20" t="n">
        <x:v>353</x:v>
      </x:c>
      <x:c r="E145" s="20" t="n">
        <x:v>2</x:v>
      </x:c>
      <x:c r="F145" s="20" t="n">
        <x:f>C145*'說明與來源'!$B$4+D145*'說明與來源'!$B$5</x:f>
        <x:v>2993200</x:v>
      </x:c>
      <x:c r="G145" s="20" t="n">
        <x:f>IF(E145="待核","待核",IF(E145=0,"—",F145/E145))</x:f>
        <x:v>1496600</x:v>
      </x:c>
      <x:c r="H145" s="2" t="str">
        <x:v>年末登錄人數回推；非官方各區年度人數表</x:v>
      </x:c>
      <x:c r="I145" s="2" t="str">
        <x:v>https://www.judicial.gov.tw/tw/dl-184491-b69d74f562144b3f872d05a74a0508c4.html</x:v>
      </x:c>
    </x:row>
    <x:row r="146" ht="22" customHeight="1">
      <x:c r="A146" s="2" t="n">
        <x:v>2022</x:v>
      </x:c>
      <x:c r="B146" s="2" t="str">
        <x:v>彰化</x:v>
      </x:c>
      <x:c r="C146" s="20" t="n">
        <x:v>3112</x:v>
      </x:c>
      <x:c r="D146" s="20" t="n">
        <x:v>4204</x:v>
      </x:c>
      <x:c r="E146" s="20" t="n">
        <x:v>4</x:v>
      </x:c>
      <x:c r="F146" s="20" t="n">
        <x:f>C146*'說明與來源'!$B$4+D146*'說明與來源'!$B$5</x:f>
        <x:v>14566400</x:v>
      </x:c>
      <x:c r="G146" s="20" t="n">
        <x:f>IF(E146="待核","待核",IF(E146=0,"—",F146/E146))</x:f>
        <x:v>3641600</x:v>
      </x:c>
      <x:c r="H146" s="2" t="str">
        <x:v>年末登錄人數回推；非官方各區年度人數表</x:v>
      </x:c>
      <x:c r="I146" s="2" t="str">
        <x:v>https://www.judicial.gov.tw/tw/dl-184491-b69d74f562144b3f872d05a74a0508c4.html</x:v>
      </x:c>
    </x:row>
    <x:row r="147" ht="22" customHeight="1">
      <x:c r="A147" s="2" t="n">
        <x:v>2022</x:v>
      </x:c>
      <x:c r="B147" s="2" t="str">
        <x:v>雲林</x:v>
      </x:c>
      <x:c r="C147" s="20" t="n">
        <x:v>2265</x:v>
      </x:c>
      <x:c r="D147" s="20" t="n">
        <x:v>2127</x:v>
      </x:c>
      <x:c r="E147" s="20" t="n">
        <x:v>2</x:v>
      </x:c>
      <x:c r="F147" s="20" t="n">
        <x:f>C147*'說明與來源'!$B$4+D147*'說明與來源'!$B$5</x:f>
        <x:v>9855600</x:v>
      </x:c>
      <x:c r="G147" s="20" t="n">
        <x:f>IF(E147="待核","待核",IF(E147=0,"—",F147/E147))</x:f>
        <x:v>4927800</x:v>
      </x:c>
      <x:c r="H147" s="2" t="str">
        <x:v>年末登錄人數回推；非官方各區年度人數表</x:v>
      </x:c>
      <x:c r="I147" s="2" t="str">
        <x:v>https://www.judicial.gov.tw/tw/dl-184491-b69d74f562144b3f872d05a74a0508c4.html</x:v>
      </x:c>
    </x:row>
    <x:row r="148" ht="22" customHeight="1">
      <x:c r="A148" s="2" t="n">
        <x:v>2022</x:v>
      </x:c>
      <x:c r="B148" s="2" t="str">
        <x:v>嘉義</x:v>
      </x:c>
      <x:c r="C148" s="20" t="n">
        <x:v>7115</x:v>
      </x:c>
      <x:c r="D148" s="20" t="n">
        <x:v>2338</x:v>
      </x:c>
      <x:c r="E148" s="20" t="n">
        <x:v>4</x:v>
      </x:c>
      <x:c r="F148" s="20" t="n">
        <x:f>C148*'說明與來源'!$B$4+D148*'說明與來源'!$B$5</x:f>
        <x:v>27484400</x:v>
      </x:c>
      <x:c r="G148" s="20" t="n">
        <x:f>IF(E148="待核","待核",IF(E148=0,"—",F148/E148))</x:f>
        <x:v>6871100</x:v>
      </x:c>
      <x:c r="H148" s="2" t="str">
        <x:v>年末登錄人數回推；非官方各區年度人數表</x:v>
      </x:c>
      <x:c r="I148" s="2" t="str">
        <x:v>https://www.judicial.gov.tw/tw/dl-184491-b69d74f562144b3f872d05a74a0508c4.html</x:v>
      </x:c>
    </x:row>
    <x:row r="149" ht="22" customHeight="1">
      <x:c r="A149" s="2" t="n">
        <x:v>2022</x:v>
      </x:c>
      <x:c r="B149" s="2" t="str">
        <x:v>臺南</x:v>
      </x:c>
      <x:c r="C149" s="20" t="n">
        <x:v>8732</x:v>
      </x:c>
      <x:c r="D149" s="20" t="n">
        <x:v>7573</x:v>
      </x:c>
      <x:c r="E149" s="20" t="n">
        <x:v>8</x:v>
      </x:c>
      <x:c r="F149" s="20" t="n">
        <x:f>C149*'說明與來源'!$B$4+D149*'說明與來源'!$B$5</x:f>
        <x:v>37493600</x:v>
      </x:c>
      <x:c r="G149" s="20" t="n">
        <x:f>IF(E149="待核","待核",IF(E149=0,"—",F149/E149))</x:f>
        <x:v>4686700</x:v>
      </x:c>
      <x:c r="H149" s="2" t="str">
        <x:v>年末登錄人數回推；非官方各區年度人數表</x:v>
      </x:c>
      <x:c r="I149" s="2" t="str">
        <x:v>https://www.judicial.gov.tw/tw/dl-184491-b69d74f562144b3f872d05a74a0508c4.html</x:v>
      </x:c>
    </x:row>
    <x:row r="150" ht="22" customHeight="1">
      <x:c r="A150" s="2" t="n">
        <x:v>2022</x:v>
      </x:c>
      <x:c r="B150" s="2" t="str">
        <x:v>高雄</x:v>
      </x:c>
      <x:c r="C150" s="20" t="n">
        <x:v>16126</x:v>
      </x:c>
      <x:c r="D150" s="20" t="n">
        <x:v>16016</x:v>
      </x:c>
      <x:c r="E150" s="21" t="str">
        <x:v>待核</x:v>
      </x:c>
      <x:c r="F150" s="21" t="n">
        <x:f>C150*'說明與來源'!$B$4+D150*'說明與來源'!$B$5</x:f>
        <x:v>70866400</x:v>
      </x:c>
      <x:c r="G150" s="21" t="str">
        <x:f>IF(E150="待核","待核",IF(E150=0,"—",F150/E150))</x:f>
        <x:v>待核</x:v>
      </x:c>
      <x:c r="H150" s="2" t="str">
        <x:v>待核：舊註銷名冊未載職務範圍</x:v>
      </x:c>
      <x:c r="I150" s="2" t="str">
        <x:v>https://www.judicial.gov.tw/tw/dl-184491-b69d74f562144b3f872d05a74a0508c4.html</x:v>
      </x:c>
    </x:row>
    <x:row r="151" ht="22" customHeight="1">
      <x:c r="A151" s="2" t="n">
        <x:v>2022</x:v>
      </x:c>
      <x:c r="B151" s="2" t="str">
        <x:v>橋頭</x:v>
      </x:c>
      <x:c r="C151" s="20" t="n">
        <x:v>1902</x:v>
      </x:c>
      <x:c r="D151" s="20" t="n">
        <x:v>1742</x:v>
      </x:c>
      <x:c r="E151" s="20" t="n">
        <x:v>3</x:v>
      </x:c>
      <x:c r="F151" s="20" t="n">
        <x:f>C151*'說明與來源'!$B$4+D151*'說明與來源'!$B$5</x:f>
        <x:v>8240800</x:v>
      </x:c>
      <x:c r="G151" s="20" t="n">
        <x:f>IF(E151="待核","待核",IF(E151=0,"—",F151/E151))</x:f>
        <x:v>2746933.3333333335</x:v>
      </x:c>
      <x:c r="H151" s="2" t="str">
        <x:v>年末登錄人數回推；非官方各區年度人數表</x:v>
      </x:c>
      <x:c r="I151" s="2" t="str">
        <x:v>https://www.judicial.gov.tw/tw/dl-184491-b69d74f562144b3f872d05a74a0508c4.html</x:v>
      </x:c>
    </x:row>
    <x:row r="152" ht="22" customHeight="1">
      <x:c r="A152" s="2" t="n">
        <x:v>2022</x:v>
      </x:c>
      <x:c r="B152" s="2" t="str">
        <x:v>屏東</x:v>
      </x:c>
      <x:c r="C152" s="20" t="n">
        <x:v>1972</x:v>
      </x:c>
      <x:c r="D152" s="20" t="n">
        <x:v>1046</x:v>
      </x:c>
      <x:c r="E152" s="20" t="n">
        <x:v>2</x:v>
      </x:c>
      <x:c r="F152" s="20" t="n">
        <x:f>C152*'說明與來源'!$B$4+D152*'說明與來源'!$B$5</x:f>
        <x:v>7936000</x:v>
      </x:c>
      <x:c r="G152" s="20" t="n">
        <x:f>IF(E152="待核","待核",IF(E152=0,"—",F152/E152))</x:f>
        <x:v>3968000</x:v>
      </x:c>
      <x:c r="H152" s="2" t="str">
        <x:v>年末登錄人數回推；非官方各區年度人數表</x:v>
      </x:c>
      <x:c r="I152" s="2" t="str">
        <x:v>https://www.judicial.gov.tw/tw/dl-184491-b69d74f562144b3f872d05a74a0508c4.html</x:v>
      </x:c>
    </x:row>
    <x:row r="153" ht="22" customHeight="1">
      <x:c r="A153" s="2" t="n">
        <x:v>2022</x:v>
      </x:c>
      <x:c r="B153" s="2" t="str">
        <x:v>臺東</x:v>
      </x:c>
      <x:c r="C153" s="20" t="n">
        <x:v>301</x:v>
      </x:c>
      <x:c r="D153" s="20" t="n">
        <x:v>148</x:v>
      </x:c>
      <x:c r="E153" s="20" t="n">
        <x:v>1</x:v>
      </x:c>
      <x:c r="F153" s="20" t="n">
        <x:f>C153*'說明與來源'!$B$4+D153*'說明與來源'!$B$5</x:f>
        <x:v>1202000</x:v>
      </x:c>
      <x:c r="G153" s="20" t="n">
        <x:f>IF(E153="待核","待核",IF(E153=0,"—",F153/E153))</x:f>
        <x:v>1202000</x:v>
      </x:c>
      <x:c r="H153" s="2" t="str">
        <x:v>年末登錄人數回推；非官方各區年度人數表</x:v>
      </x:c>
      <x:c r="I153" s="2" t="str">
        <x:v>https://www.judicial.gov.tw/tw/dl-184491-b69d74f562144b3f872d05a74a0508c4.html</x:v>
      </x:c>
    </x:row>
    <x:row r="154" ht="22" customHeight="1">
      <x:c r="A154" s="2" t="n">
        <x:v>2022</x:v>
      </x:c>
      <x:c r="B154" s="2" t="str">
        <x:v>花蓮</x:v>
      </x:c>
      <x:c r="C154" s="20" t="n">
        <x:v>2063</x:v>
      </x:c>
      <x:c r="D154" s="20" t="n">
        <x:v>1698</x:v>
      </x:c>
      <x:c r="E154" s="20" t="n">
        <x:v>1</x:v>
      </x:c>
      <x:c r="F154" s="20" t="n">
        <x:f>C154*'說明與來源'!$B$4+D154*'說明與來源'!$B$5</x:f>
        <x:v>8785200</x:v>
      </x:c>
      <x:c r="G154" s="20" t="n">
        <x:f>IF(E154="待核","待核",IF(E154=0,"—",F154/E154))</x:f>
        <x:v>8785200</x:v>
      </x:c>
      <x:c r="H154" s="2" t="str">
        <x:v>年末登錄人數回推；非官方各區年度人數表</x:v>
      </x:c>
      <x:c r="I154" s="2" t="str">
        <x:v>https://www.judicial.gov.tw/tw/dl-184491-b69d74f562144b3f872d05a74a0508c4.html</x:v>
      </x:c>
    </x:row>
    <x:row r="155" ht="22" customHeight="1">
      <x:c r="A155" s="2" t="n">
        <x:v>2022</x:v>
      </x:c>
      <x:c r="B155" s="2" t="str">
        <x:v>宜蘭</x:v>
      </x:c>
      <x:c r="C155" s="20" t="n">
        <x:v>807</x:v>
      </x:c>
      <x:c r="D155" s="20" t="n">
        <x:v>746</x:v>
      </x:c>
      <x:c r="E155" s="20" t="n">
        <x:v>2</x:v>
      </x:c>
      <x:c r="F155" s="20" t="n">
        <x:f>C155*'說明與來源'!$B$4+D155*'說明與來源'!$B$5</x:f>
        <x:v>3502000</x:v>
      </x:c>
      <x:c r="G155" s="20" t="n">
        <x:f>IF(E155="待核","待核",IF(E155=0,"—",F155/E155))</x:f>
        <x:v>1751000</x:v>
      </x:c>
      <x:c r="H155" s="2" t="str">
        <x:v>年末登錄人數回推；非官方各區年度人數表</x:v>
      </x:c>
      <x:c r="I155" s="2" t="str">
        <x:v>https://www.judicial.gov.tw/tw/dl-184491-b69d74f562144b3f872d05a74a0508c4.html</x:v>
      </x:c>
    </x:row>
    <x:row r="156" ht="22" customHeight="1">
      <x:c r="A156" s="2" t="n">
        <x:v>2022</x:v>
      </x:c>
      <x:c r="B156" s="2" t="str">
        <x:v>基隆</x:v>
      </x:c>
      <x:c r="C156" s="20" t="n">
        <x:v>1169</x:v>
      </x:c>
      <x:c r="D156" s="20" t="n">
        <x:v>549</x:v>
      </x:c>
      <x:c r="E156" s="20" t="n">
        <x:v>1</x:v>
      </x:c>
      <x:c r="F156" s="20" t="n">
        <x:f>C156*'說明與來源'!$B$4+D156*'說明與來源'!$B$5</x:f>
        <x:v>4647600</x:v>
      </x:c>
      <x:c r="G156" s="20" t="n">
        <x:f>IF(E156="待核","待核",IF(E156=0,"—",F156/E156))</x:f>
        <x:v>4647600</x:v>
      </x:c>
      <x:c r="H156" s="2" t="str">
        <x:v>年末登錄人數回推；非官方各區年度人數表</x:v>
      </x:c>
      <x:c r="I156" s="2" t="str">
        <x:v>https://www.judicial.gov.tw/tw/dl-184491-b69d74f562144b3f872d05a74a0508c4.html</x:v>
      </x:c>
    </x:row>
    <x:row r="157" ht="22" customHeight="1">
      <x:c r="A157" s="2" t="n">
        <x:v>2022</x:v>
      </x:c>
      <x:c r="B157" s="2" t="str">
        <x:v>澎湖</x:v>
      </x:c>
      <x:c r="C157" s="20" t="n">
        <x:v>0</x:v>
      </x:c>
      <x:c r="D157" s="20" t="n">
        <x:v>0</x:v>
      </x:c>
      <x:c r="E157" s="20" t="n">
        <x:v>0</x:v>
      </x:c>
      <x:c r="F157" s="20" t="n">
        <x:f>C157*'說明與來源'!$B$4+D157*'說明與來源'!$B$5</x:f>
        <x:v>0</x:v>
      </x:c>
      <x:c r="G157" s="20" t="str">
        <x:f>IF(E157="待核","待核",IF(E157=0,"—",F157/E157))</x:f>
        <x:v>—</x:v>
      </x:c>
      <x:c r="H157" s="2" t="str">
        <x:v>年末登錄人數回推；非官方各區年度人數表</x:v>
      </x:c>
      <x:c r="I157" s="2" t="str">
        <x:v>https://www.judicial.gov.tw/tw/dl-184491-b69d74f562144b3f872d05a74a0508c4.html</x:v>
      </x:c>
    </x:row>
    <x:row r="158" ht="22" customHeight="1">
      <x:c r="A158" s="2" t="n">
        <x:v>2022</x:v>
      </x:c>
      <x:c r="B158" s="2" t="str">
        <x:v>金門</x:v>
      </x:c>
      <x:c r="C158" s="20" t="n">
        <x:v>112</x:v>
      </x:c>
      <x:c r="D158" s="20" t="n">
        <x:v>88</x:v>
      </x:c>
      <x:c r="E158" s="20" t="n">
        <x:v>1</x:v>
      </x:c>
      <x:c r="F158" s="20" t="n">
        <x:f>C158*'說明與來源'!$B$4+D158*'說明與來源'!$B$5</x:f>
        <x:v>473600</x:v>
      </x:c>
      <x:c r="G158" s="20" t="n">
        <x:f>IF(E158="待核","待核",IF(E158=0,"—",F158/E158))</x:f>
        <x:v>473600</x:v>
      </x:c>
      <x:c r="H158" s="2" t="str">
        <x:v>年末登錄人數回推；非官方各區年度人數表</x:v>
      </x:c>
      <x:c r="I158" s="2" t="str">
        <x:v>https://www.judicial.gov.tw/tw/dl-184491-b69d74f562144b3f872d05a74a0508c4.html</x:v>
      </x:c>
    </x:row>
    <x:row r="159" ht="22" customHeight="1">
      <x:c r="A159" s="2" t="n">
        <x:v>2022</x:v>
      </x:c>
      <x:c r="B159" s="2" t="str">
        <x:v>連江</x:v>
      </x:c>
      <x:c r="C159" s="20" t="n">
        <x:v>0</x:v>
      </x:c>
      <x:c r="D159" s="20" t="n">
        <x:v>0</x:v>
      </x:c>
      <x:c r="E159" s="20" t="n">
        <x:v>0</x:v>
      </x:c>
      <x:c r="F159" s="20" t="n">
        <x:f>C159*'說明與來源'!$B$4+D159*'說明與來源'!$B$5</x:f>
        <x:v>0</x:v>
      </x:c>
      <x:c r="G159" s="20" t="str">
        <x:f>IF(E159="待核","待核",IF(E159=0,"—",F159/E159))</x:f>
        <x:v>—</x:v>
      </x:c>
      <x:c r="H159" s="2" t="str">
        <x:v>年末登錄人數回推；非官方各區年度人數表</x:v>
      </x:c>
      <x:c r="I159" s="2" t="str">
        <x:v>https://www.judicial.gov.tw/tw/dl-184491-b69d74f562144b3f872d05a74a0508c4.html</x:v>
      </x:c>
    </x:row>
    <x:row r="160" ht="22" customHeight="1">
      <x:c r="A160" s="2" t="n">
        <x:v>2023</x:v>
      </x:c>
      <x:c r="B160" s="2" t="str">
        <x:v>臺北</x:v>
      </x:c>
      <x:c r="C160" s="20" t="n">
        <x:v>49511</x:v>
      </x:c>
      <x:c r="D160" s="20" t="n">
        <x:v>100627</x:v>
      </x:c>
      <x:c r="E160" s="20" t="n">
        <x:v>59</x:v>
      </x:c>
      <x:c r="F160" s="20" t="n">
        <x:f>C160*'說明與來源'!$B$4+D160*'說明與來源'!$B$5</x:f>
        <x:v>258741200</x:v>
      </x:c>
      <x:c r="G160" s="20" t="n">
        <x:f>IF(E160="待核","待核",IF(E160=0,"—",F160/E160))</x:f>
        <x:v>4385444.06779661</x:v>
      </x:c>
      <x:c r="H160" s="2" t="str">
        <x:v>年末登錄人數回推；非官方各區年度人數表</x:v>
      </x:c>
      <x:c r="I160" s="2" t="str">
        <x:v>https://www.judicial.gov.tw/tw/dl-211432-2d7c901c391b4a9ea3368d5d3c424107.html</x:v>
      </x:c>
    </x:row>
    <x:row r="161" ht="22" customHeight="1">
      <x:c r="A161" s="2" t="n">
        <x:v>2023</x:v>
      </x:c>
      <x:c r="B161" s="2" t="str">
        <x:v>士林</x:v>
      </x:c>
      <x:c r="C161" s="20" t="n">
        <x:v>7074</x:v>
      </x:c>
      <x:c r="D161" s="20" t="n">
        <x:v>4391</x:v>
      </x:c>
      <x:c r="E161" s="20" t="n">
        <x:v>6</x:v>
      </x:c>
      <x:c r="F161" s="20" t="n">
        <x:f>C161*'說明與來源'!$B$4+D161*'說明與來源'!$B$5</x:f>
        <x:v>28979200</x:v>
      </x:c>
      <x:c r="G161" s="20" t="n">
        <x:f>IF(E161="待核","待核",IF(E161=0,"—",F161/E161))</x:f>
        <x:v>4829866.666666667</x:v>
      </x:c>
      <x:c r="H161" s="2" t="str">
        <x:v>年末登錄人數回推；非官方各區年度人數表</x:v>
      </x:c>
      <x:c r="I161" s="2" t="str">
        <x:v>https://www.judicial.gov.tw/tw/dl-211432-2d7c901c391b4a9ea3368d5d3c424107.html</x:v>
      </x:c>
    </x:row>
    <x:row r="162" ht="22" customHeight="1">
      <x:c r="A162" s="2" t="n">
        <x:v>2023</x:v>
      </x:c>
      <x:c r="B162" s="2" t="str">
        <x:v>新北</x:v>
      </x:c>
      <x:c r="C162" s="20" t="n">
        <x:v>10668</x:v>
      </x:c>
      <x:c r="D162" s="20" t="n">
        <x:v>14684</x:v>
      </x:c>
      <x:c r="E162" s="20" t="n">
        <x:v>11</x:v>
      </x:c>
      <x:c r="F162" s="20" t="n">
        <x:f>C162*'說明與來源'!$B$4+D162*'說明與來源'!$B$5</x:f>
        <x:v>50152000</x:v>
      </x:c>
      <x:c r="G162" s="20" t="n">
        <x:f>IF(E162="待核","待核",IF(E162=0,"—",F162/E162))</x:f>
        <x:v>4559272.7272727275</x:v>
      </x:c>
      <x:c r="H162" s="2" t="str">
        <x:v>年末登錄人數回推；非官方各區年度人數表</x:v>
      </x:c>
      <x:c r="I162" s="2" t="str">
        <x:v>https://www.judicial.gov.tw/tw/dl-211432-2d7c901c391b4a9ea3368d5d3c424107.html</x:v>
      </x:c>
    </x:row>
    <x:row r="163" ht="22" customHeight="1">
      <x:c r="A163" s="2" t="n">
        <x:v>2023</x:v>
      </x:c>
      <x:c r="B163" s="2" t="str">
        <x:v>桃園</x:v>
      </x:c>
      <x:c r="C163" s="20" t="n">
        <x:v>15336</x:v>
      </x:c>
      <x:c r="D163" s="20" t="n">
        <x:v>14759</x:v>
      </x:c>
      <x:c r="E163" s="20" t="n">
        <x:v>10</x:v>
      </x:c>
      <x:c r="F163" s="20" t="n">
        <x:f>C163*'說明與來源'!$B$4+D163*'說明與來源'!$B$5</x:f>
        <x:v>67016800</x:v>
      </x:c>
      <x:c r="G163" s="20" t="n">
        <x:f>IF(E163="待核","待核",IF(E163=0,"—",F163/E163))</x:f>
        <x:v>6701680</x:v>
      </x:c>
      <x:c r="H163" s="2" t="str">
        <x:v>年末登錄人數回推；非官方各區年度人數表</x:v>
      </x:c>
      <x:c r="I163" s="2" t="str">
        <x:v>https://www.judicial.gov.tw/tw/dl-211432-2d7c901c391b4a9ea3368d5d3c424107.html</x:v>
      </x:c>
    </x:row>
    <x:row r="164" ht="22" customHeight="1">
      <x:c r="A164" s="2" t="n">
        <x:v>2023</x:v>
      </x:c>
      <x:c r="B164" s="2" t="str">
        <x:v>新竹</x:v>
      </x:c>
      <x:c r="C164" s="20" t="n">
        <x:v>3172</x:v>
      </x:c>
      <x:c r="D164" s="20" t="n">
        <x:v>7434</x:v>
      </x:c>
      <x:c r="E164" s="20" t="n">
        <x:v>4</x:v>
      </x:c>
      <x:c r="F164" s="20" t="n">
        <x:f>C164*'說明與來源'!$B$4+D164*'說明與來源'!$B$5</x:f>
        <x:v>17366400</x:v>
      </x:c>
      <x:c r="G164" s="20" t="n">
        <x:f>IF(E164="待核","待核",IF(E164=0,"—",F164/E164))</x:f>
        <x:v>4341600</x:v>
      </x:c>
      <x:c r="H164" s="2" t="str">
        <x:v>年末登錄人數回推；非官方各區年度人數表</x:v>
      </x:c>
      <x:c r="I164" s="2" t="str">
        <x:v>https://www.judicial.gov.tw/tw/dl-211432-2d7c901c391b4a9ea3368d5d3c424107.html</x:v>
      </x:c>
    </x:row>
    <x:row r="165" ht="22" customHeight="1">
      <x:c r="A165" s="2" t="n">
        <x:v>2023</x:v>
      </x:c>
      <x:c r="B165" s="2" t="str">
        <x:v>苗栗</x:v>
      </x:c>
      <x:c r="C165" s="20" t="n">
        <x:v>1083</x:v>
      </x:c>
      <x:c r="D165" s="20" t="n">
        <x:v>1234</x:v>
      </x:c>
      <x:c r="E165" s="20" t="n">
        <x:v>1</x:v>
      </x:c>
      <x:c r="F165" s="20" t="n">
        <x:f>C165*'說明與來源'!$B$4+D165*'說明與來源'!$B$5</x:f>
        <x:v>4886000</x:v>
      </x:c>
      <x:c r="G165" s="20" t="n">
        <x:f>IF(E165="待核","待核",IF(E165=0,"—",F165/E165))</x:f>
        <x:v>4886000</x:v>
      </x:c>
      <x:c r="H165" s="2" t="str">
        <x:v>年末登錄人數回推；非官方各區年度人數表</x:v>
      </x:c>
      <x:c r="I165" s="2" t="str">
        <x:v>https://www.judicial.gov.tw/tw/dl-211432-2d7c901c391b4a9ea3368d5d3c424107.html</x:v>
      </x:c>
    </x:row>
    <x:row r="166" ht="22" customHeight="1">
      <x:c r="A166" s="2" t="n">
        <x:v>2023</x:v>
      </x:c>
      <x:c r="B166" s="2" t="str">
        <x:v>臺中</x:v>
      </x:c>
      <x:c r="C166" s="20" t="n">
        <x:v>20872</x:v>
      </x:c>
      <x:c r="D166" s="20" t="n">
        <x:v>22865</x:v>
      </x:c>
      <x:c r="E166" s="20" t="n">
        <x:v>21</x:v>
      </x:c>
      <x:c r="F166" s="20" t="n">
        <x:f>C166*'說明與來源'!$B$4+D166*'說明與來源'!$B$5</x:f>
        <x:v>93431200</x:v>
      </x:c>
      <x:c r="G166" s="20" t="n">
        <x:f>IF(E166="待核","待核",IF(E166=0,"—",F166/E166))</x:f>
        <x:v>4449104.761904762</x:v>
      </x:c>
      <x:c r="H166" s="2" t="str">
        <x:v>年末登錄人數回推；非官方各區年度人數表</x:v>
      </x:c>
      <x:c r="I166" s="2" t="str">
        <x:v>https://www.judicial.gov.tw/tw/dl-211432-2d7c901c391b4a9ea3368d5d3c424107.html</x:v>
      </x:c>
    </x:row>
    <x:row r="167" ht="22" customHeight="1">
      <x:c r="A167" s="2" t="n">
        <x:v>2023</x:v>
      </x:c>
      <x:c r="B167" s="2" t="str">
        <x:v>南投</x:v>
      </x:c>
      <x:c r="C167" s="20" t="n">
        <x:v>712</x:v>
      </x:c>
      <x:c r="D167" s="20" t="n">
        <x:v>369</x:v>
      </x:c>
      <x:c r="E167" s="20" t="n">
        <x:v>2</x:v>
      </x:c>
      <x:c r="F167" s="20" t="n">
        <x:f>C167*'說明與來源'!$B$4+D167*'說明與來源'!$B$5</x:f>
        <x:v>2858400</x:v>
      </x:c>
      <x:c r="G167" s="20" t="n">
        <x:f>IF(E167="待核","待核",IF(E167=0,"—",F167/E167))</x:f>
        <x:v>1429200</x:v>
      </x:c>
      <x:c r="H167" s="2" t="str">
        <x:v>年末登錄人數回推；非官方各區年度人數表</x:v>
      </x:c>
      <x:c r="I167" s="2" t="str">
        <x:v>https://www.judicial.gov.tw/tw/dl-211432-2d7c901c391b4a9ea3368d5d3c424107.html</x:v>
      </x:c>
    </x:row>
    <x:row r="168" ht="22" customHeight="1">
      <x:c r="A168" s="2" t="n">
        <x:v>2023</x:v>
      </x:c>
      <x:c r="B168" s="2" t="str">
        <x:v>彰化</x:v>
      </x:c>
      <x:c r="C168" s="20" t="n">
        <x:v>3527</x:v>
      </x:c>
      <x:c r="D168" s="20" t="n">
        <x:v>3621</x:v>
      </x:c>
      <x:c r="E168" s="20" t="n">
        <x:v>3</x:v>
      </x:c>
      <x:c r="F168" s="20" t="n">
        <x:f>C168*'說明與來源'!$B$4+D168*'說明與來源'!$B$5</x:f>
        <x:v>15594000</x:v>
      </x:c>
      <x:c r="G168" s="20" t="n">
        <x:f>IF(E168="待核","待核",IF(E168=0,"—",F168/E168))</x:f>
        <x:v>5198000</x:v>
      </x:c>
      <x:c r="H168" s="2" t="str">
        <x:v>年末登錄人數回推；非官方各區年度人數表</x:v>
      </x:c>
      <x:c r="I168" s="2" t="str">
        <x:v>https://www.judicial.gov.tw/tw/dl-211432-2d7c901c391b4a9ea3368d5d3c424107.html</x:v>
      </x:c>
    </x:row>
    <x:row r="169" ht="22" customHeight="1">
      <x:c r="A169" s="2" t="n">
        <x:v>2023</x:v>
      </x:c>
      <x:c r="B169" s="2" t="str">
        <x:v>雲林</x:v>
      </x:c>
      <x:c r="C169" s="20" t="n">
        <x:v>2629</x:v>
      </x:c>
      <x:c r="D169" s="20" t="n">
        <x:v>2396</x:v>
      </x:c>
      <x:c r="E169" s="20" t="n">
        <x:v>2</x:v>
      </x:c>
      <x:c r="F169" s="20" t="n">
        <x:f>C169*'說明與來源'!$B$4+D169*'說明與來源'!$B$5</x:f>
        <x:v>11381200</x:v>
      </x:c>
      <x:c r="G169" s="20" t="n">
        <x:f>IF(E169="待核","待核",IF(E169=0,"—",F169/E169))</x:f>
        <x:v>5690600</x:v>
      </x:c>
      <x:c r="H169" s="2" t="str">
        <x:v>年末登錄人數回推；非官方各區年度人數表</x:v>
      </x:c>
      <x:c r="I169" s="2" t="str">
        <x:v>https://www.judicial.gov.tw/tw/dl-211432-2d7c901c391b4a9ea3368d5d3c424107.html</x:v>
      </x:c>
    </x:row>
    <x:row r="170" ht="22" customHeight="1">
      <x:c r="A170" s="2" t="n">
        <x:v>2023</x:v>
      </x:c>
      <x:c r="B170" s="2" t="str">
        <x:v>嘉義</x:v>
      </x:c>
      <x:c r="C170" s="20" t="n">
        <x:v>6119</x:v>
      </x:c>
      <x:c r="D170" s="20" t="n">
        <x:v>3123</x:v>
      </x:c>
      <x:c r="E170" s="20" t="n">
        <x:v>5</x:v>
      </x:c>
      <x:c r="F170" s="20" t="n">
        <x:f>C170*'說明與來源'!$B$4+D170*'說明與來源'!$B$5</x:f>
        <x:v>24526800</x:v>
      </x:c>
      <x:c r="G170" s="20" t="n">
        <x:f>IF(E170="待核","待核",IF(E170=0,"—",F170/E170))</x:f>
        <x:v>4905360</x:v>
      </x:c>
      <x:c r="H170" s="2" t="str">
        <x:v>年末登錄人數回推；非官方各區年度人數表</x:v>
      </x:c>
      <x:c r="I170" s="2" t="str">
        <x:v>https://www.judicial.gov.tw/tw/dl-211432-2d7c901c391b4a9ea3368d5d3c424107.html</x:v>
      </x:c>
    </x:row>
    <x:row r="171" ht="22" customHeight="1">
      <x:c r="A171" s="2" t="n">
        <x:v>2023</x:v>
      </x:c>
      <x:c r="B171" s="2" t="str">
        <x:v>臺南</x:v>
      </x:c>
      <x:c r="C171" s="20" t="n">
        <x:v>8956</x:v>
      </x:c>
      <x:c r="D171" s="20" t="n">
        <x:v>7276</x:v>
      </x:c>
      <x:c r="E171" s="20" t="n">
        <x:v>7</x:v>
      </x:c>
      <x:c r="F171" s="20" t="n">
        <x:f>C171*'說明與來源'!$B$4+D171*'說明與來源'!$B$5</x:f>
        <x:v>38062400</x:v>
      </x:c>
      <x:c r="G171" s="20" t="n">
        <x:f>IF(E171="待核","待核",IF(E171=0,"—",F171/E171))</x:f>
        <x:v>5437485.714285715</x:v>
      </x:c>
      <x:c r="H171" s="2" t="str">
        <x:v>年末登錄人數回推；非官方各區年度人數表</x:v>
      </x:c>
      <x:c r="I171" s="2" t="str">
        <x:v>https://www.judicial.gov.tw/tw/dl-211432-2d7c901c391b4a9ea3368d5d3c424107.html</x:v>
      </x:c>
    </x:row>
    <x:row r="172" ht="22" customHeight="1">
      <x:c r="A172" s="2" t="n">
        <x:v>2023</x:v>
      </x:c>
      <x:c r="B172" s="2" t="str">
        <x:v>高雄</x:v>
      </x:c>
      <x:c r="C172" s="20" t="n">
        <x:v>19299</x:v>
      </x:c>
      <x:c r="D172" s="20" t="n">
        <x:v>17735</x:v>
      </x:c>
      <x:c r="E172" s="21" t="str">
        <x:v>待核</x:v>
      </x:c>
      <x:c r="F172" s="21" t="n">
        <x:f>C172*'說明與來源'!$B$4+D172*'說明與來源'!$B$5</x:f>
        <x:v>83664400</x:v>
      </x:c>
      <x:c r="G172" s="21" t="str">
        <x:f>IF(E172="待核","待核",IF(E172=0,"—",F172/E172))</x:f>
        <x:v>待核</x:v>
      </x:c>
      <x:c r="H172" s="2" t="str">
        <x:v>待核：舊註銷名冊未載職務範圍</x:v>
      </x:c>
      <x:c r="I172" s="2" t="str">
        <x:v>https://www.judicial.gov.tw/tw/dl-211432-2d7c901c391b4a9ea3368d5d3c424107.html</x:v>
      </x:c>
    </x:row>
    <x:row r="173" ht="22" customHeight="1">
      <x:c r="A173" s="2" t="n">
        <x:v>2023</x:v>
      </x:c>
      <x:c r="B173" s="2" t="str">
        <x:v>橋頭</x:v>
      </x:c>
      <x:c r="C173" s="20" t="n">
        <x:v>2181</x:v>
      </x:c>
      <x:c r="D173" s="20" t="n">
        <x:v>1907</x:v>
      </x:c>
      <x:c r="E173" s="20" t="n">
        <x:v>3</x:v>
      </x:c>
      <x:c r="F173" s="20" t="n">
        <x:f>C173*'說明與來源'!$B$4+D173*'說明與來源'!$B$5</x:f>
        <x:v>9377200</x:v>
      </x:c>
      <x:c r="G173" s="20" t="n">
        <x:f>IF(E173="待核","待核",IF(E173=0,"—",F173/E173))</x:f>
        <x:v>3125733.3333333335</x:v>
      </x:c>
      <x:c r="H173" s="2" t="str">
        <x:v>年末登錄人數回推；非官方各區年度人數表</x:v>
      </x:c>
      <x:c r="I173" s="2" t="str">
        <x:v>https://www.judicial.gov.tw/tw/dl-211432-2d7c901c391b4a9ea3368d5d3c424107.html</x:v>
      </x:c>
    </x:row>
    <x:row r="174" ht="22" customHeight="1">
      <x:c r="A174" s="2" t="n">
        <x:v>2023</x:v>
      </x:c>
      <x:c r="B174" s="2" t="str">
        <x:v>屏東</x:v>
      </x:c>
      <x:c r="C174" s="20" t="n">
        <x:v>2107</x:v>
      </x:c>
      <x:c r="D174" s="20" t="n">
        <x:v>1032</x:v>
      </x:c>
      <x:c r="E174" s="20" t="n">
        <x:v>2</x:v>
      </x:c>
      <x:c r="F174" s="20" t="n">
        <x:f>C174*'說明與來源'!$B$4+D174*'說明與來源'!$B$5</x:f>
        <x:v>8410800</x:v>
      </x:c>
      <x:c r="G174" s="20" t="n">
        <x:f>IF(E174="待核","待核",IF(E174=0,"—",F174/E174))</x:f>
        <x:v>4205400</x:v>
      </x:c>
      <x:c r="H174" s="2" t="str">
        <x:v>年末登錄人數回推；非官方各區年度人數表</x:v>
      </x:c>
      <x:c r="I174" s="2" t="str">
        <x:v>https://www.judicial.gov.tw/tw/dl-211432-2d7c901c391b4a9ea3368d5d3c424107.html</x:v>
      </x:c>
    </x:row>
    <x:row r="175" ht="22" customHeight="1">
      <x:c r="A175" s="2" t="n">
        <x:v>2023</x:v>
      </x:c>
      <x:c r="B175" s="2" t="str">
        <x:v>臺東</x:v>
      </x:c>
      <x:c r="C175" s="20" t="n">
        <x:v>373</x:v>
      </x:c>
      <x:c r="D175" s="20" t="n">
        <x:v>197</x:v>
      </x:c>
      <x:c r="E175" s="20" t="n">
        <x:v>1</x:v>
      </x:c>
      <x:c r="F175" s="20" t="n">
        <x:f>C175*'說明與來源'!$B$4+D175*'說明與來源'!$B$5</x:f>
        <x:v>1500400</x:v>
      </x:c>
      <x:c r="G175" s="20" t="n">
        <x:f>IF(E175="待核","待核",IF(E175=0,"—",F175/E175))</x:f>
        <x:v>1500400</x:v>
      </x:c>
      <x:c r="H175" s="2" t="str">
        <x:v>年末登錄人數回推；非官方各區年度人數表</x:v>
      </x:c>
      <x:c r="I175" s="2" t="str">
        <x:v>https://www.judicial.gov.tw/tw/dl-211432-2d7c901c391b4a9ea3368d5d3c424107.html</x:v>
      </x:c>
    </x:row>
    <x:row r="176" ht="22" customHeight="1">
      <x:c r="A176" s="2" t="n">
        <x:v>2023</x:v>
      </x:c>
      <x:c r="B176" s="2" t="str">
        <x:v>花蓮</x:v>
      </x:c>
      <x:c r="C176" s="20" t="n">
        <x:v>2461</x:v>
      </x:c>
      <x:c r="D176" s="20" t="n">
        <x:v>2111</x:v>
      </x:c>
      <x:c r="E176" s="20" t="n">
        <x:v>2</x:v>
      </x:c>
      <x:c r="F176" s="20" t="n">
        <x:f>C176*'說明與來源'!$B$4+D176*'說明與來源'!$B$5</x:f>
        <x:v>10548400</x:v>
      </x:c>
      <x:c r="G176" s="20" t="n">
        <x:f>IF(E176="待核","待核",IF(E176=0,"—",F176/E176))</x:f>
        <x:v>5274200</x:v>
      </x:c>
      <x:c r="H176" s="2" t="str">
        <x:v>年末登錄人數回推；非官方各區年度人數表</x:v>
      </x:c>
      <x:c r="I176" s="2" t="str">
        <x:v>https://www.judicial.gov.tw/tw/dl-211432-2d7c901c391b4a9ea3368d5d3c424107.html</x:v>
      </x:c>
    </x:row>
    <x:row r="177" ht="22" customHeight="1">
      <x:c r="A177" s="2" t="n">
        <x:v>2023</x:v>
      </x:c>
      <x:c r="B177" s="2" t="str">
        <x:v>宜蘭</x:v>
      </x:c>
      <x:c r="C177" s="20" t="n">
        <x:v>1130</x:v>
      </x:c>
      <x:c r="D177" s="20" t="n">
        <x:v>1063</x:v>
      </x:c>
      <x:c r="E177" s="20" t="n">
        <x:v>2</x:v>
      </x:c>
      <x:c r="F177" s="20" t="n">
        <x:f>C177*'說明與來源'!$B$4+D177*'說明與來源'!$B$5</x:f>
        <x:v>4918400</x:v>
      </x:c>
      <x:c r="G177" s="20" t="n">
        <x:f>IF(E177="待核","待核",IF(E177=0,"—",F177/E177))</x:f>
        <x:v>2459200</x:v>
      </x:c>
      <x:c r="H177" s="2" t="str">
        <x:v>年末登錄人數回推；非官方各區年度人數表</x:v>
      </x:c>
      <x:c r="I177" s="2" t="str">
        <x:v>https://www.judicial.gov.tw/tw/dl-211432-2d7c901c391b4a9ea3368d5d3c424107.html</x:v>
      </x:c>
    </x:row>
    <x:row r="178" ht="22" customHeight="1">
      <x:c r="A178" s="2" t="n">
        <x:v>2023</x:v>
      </x:c>
      <x:c r="B178" s="2" t="str">
        <x:v>基隆</x:v>
      </x:c>
      <x:c r="C178" s="20" t="n">
        <x:v>1975</x:v>
      </x:c>
      <x:c r="D178" s="20" t="n">
        <x:v>630</x:v>
      </x:c>
      <x:c r="E178" s="20" t="n">
        <x:v>1</x:v>
      </x:c>
      <x:c r="F178" s="20" t="n">
        <x:f>C178*'說明與來源'!$B$4+D178*'說明與來源'!$B$5</x:f>
        <x:v>7614000</x:v>
      </x:c>
      <x:c r="G178" s="20" t="n">
        <x:f>IF(E178="待核","待核",IF(E178=0,"—",F178/E178))</x:f>
        <x:v>7614000</x:v>
      </x:c>
      <x:c r="H178" s="2" t="str">
        <x:v>年末登錄人數回推；非官方各區年度人數表</x:v>
      </x:c>
      <x:c r="I178" s="2" t="str">
        <x:v>https://www.judicial.gov.tw/tw/dl-211432-2d7c901c391b4a9ea3368d5d3c424107.html</x:v>
      </x:c>
    </x:row>
    <x:row r="179" ht="22" customHeight="1">
      <x:c r="A179" s="2" t="n">
        <x:v>2023</x:v>
      </x:c>
      <x:c r="B179" s="2" t="str">
        <x:v>澎湖</x:v>
      </x:c>
      <x:c r="C179" s="20" t="n">
        <x:v>0</x:v>
      </x:c>
      <x:c r="D179" s="20" t="n">
        <x:v>0</x:v>
      </x:c>
      <x:c r="E179" s="20" t="n">
        <x:v>0</x:v>
      </x:c>
      <x:c r="F179" s="20" t="n">
        <x:f>C179*'說明與來源'!$B$4+D179*'說明與來源'!$B$5</x:f>
        <x:v>0</x:v>
      </x:c>
      <x:c r="G179" s="20" t="str">
        <x:f>IF(E179="待核","待核",IF(E179=0,"—",F179/E179))</x:f>
        <x:v>—</x:v>
      </x:c>
      <x:c r="H179" s="2" t="str">
        <x:v>年末登錄人數回推；非官方各區年度人數表</x:v>
      </x:c>
      <x:c r="I179" s="2" t="str">
        <x:v>https://www.judicial.gov.tw/tw/dl-211432-2d7c901c391b4a9ea3368d5d3c424107.html</x:v>
      </x:c>
    </x:row>
    <x:row r="180" ht="22" customHeight="1">
      <x:c r="A180" s="2" t="n">
        <x:v>2023</x:v>
      </x:c>
      <x:c r="B180" s="2" t="str">
        <x:v>金門</x:v>
      </x:c>
      <x:c r="C180" s="20" t="n">
        <x:v>141</x:v>
      </x:c>
      <x:c r="D180" s="20" t="n">
        <x:v>249</x:v>
      </x:c>
      <x:c r="E180" s="20" t="n">
        <x:v>1</x:v>
      </x:c>
      <x:c r="F180" s="20" t="n">
        <x:f>C180*'說明與來源'!$B$4+D180*'說明與來源'!$B$5</x:f>
        <x:v>706800</x:v>
      </x:c>
      <x:c r="G180" s="20" t="n">
        <x:f>IF(E180="待核","待核",IF(E180=0,"—",F180/E180))</x:f>
        <x:v>706800</x:v>
      </x:c>
      <x:c r="H180" s="2" t="str">
        <x:v>年末登錄人數回推；非官方各區年度人數表</x:v>
      </x:c>
      <x:c r="I180" s="2" t="str">
        <x:v>https://www.judicial.gov.tw/tw/dl-211432-2d7c901c391b4a9ea3368d5d3c424107.html</x:v>
      </x:c>
    </x:row>
    <x:row r="181" ht="22" customHeight="1">
      <x:c r="A181" s="2" t="n">
        <x:v>2023</x:v>
      </x:c>
      <x:c r="B181" s="2" t="str">
        <x:v>連江</x:v>
      </x:c>
      <x:c r="C181" s="20" t="n">
        <x:v>0</x:v>
      </x:c>
      <x:c r="D181" s="20" t="n">
        <x:v>0</x:v>
      </x:c>
      <x:c r="E181" s="20" t="n">
        <x:v>0</x:v>
      </x:c>
      <x:c r="F181" s="20" t="n">
        <x:f>C181*'說明與來源'!$B$4+D181*'說明與來源'!$B$5</x:f>
        <x:v>0</x:v>
      </x:c>
      <x:c r="G181" s="20" t="str">
        <x:f>IF(E181="待核","待核",IF(E181=0,"—",F181/E181))</x:f>
        <x:v>—</x:v>
      </x:c>
      <x:c r="H181" s="2" t="str">
        <x:v>年末登錄人數回推；非官方各區年度人數表</x:v>
      </x:c>
      <x:c r="I181" s="2" t="str">
        <x:v>https://www.judicial.gov.tw/tw/dl-211432-2d7c901c391b4a9ea3368d5d3c424107.html</x:v>
      </x:c>
    </x:row>
    <x:row r="182" ht="22" customHeight="1">
      <x:c r="A182" s="2" t="n">
        <x:v>2024</x:v>
      </x:c>
      <x:c r="B182" s="2" t="str">
        <x:v>臺北</x:v>
      </x:c>
      <x:c r="C182" s="20" t="n">
        <x:v>57646</x:v>
      </x:c>
      <x:c r="D182" s="20" t="n">
        <x:v>93658</x:v>
      </x:c>
      <x:c r="E182" s="20" t="n">
        <x:v>63</x:v>
      </x:c>
      <x:c r="F182" s="20" t="n">
        <x:f>C182*'說明與來源'!$B$4+D182*'說明與來源'!$B$5</x:f>
        <x:v>282452000</x:v>
      </x:c>
      <x:c r="G182" s="20" t="n">
        <x:f>IF(E182="待核","待核",IF(E182=0,"—",F182/E182))</x:f>
        <x:v>4483365.079365079</x:v>
      </x:c>
      <x:c r="H182" s="2" t="str">
        <x:v>年末登錄人數回推；非官方各區年度人數表</x:v>
      </x:c>
      <x:c r="I182" s="2" t="str">
        <x:v>https://www.judicial.gov.tw/tw/dl-241710-a8e01c894160411ebd1678272beb57e2.html</x:v>
      </x:c>
    </x:row>
    <x:row r="183" ht="22" customHeight="1">
      <x:c r="A183" s="2" t="n">
        <x:v>2024</x:v>
      </x:c>
      <x:c r="B183" s="2" t="str">
        <x:v>士林</x:v>
      </x:c>
      <x:c r="C183" s="20" t="n">
        <x:v>8212</x:v>
      </x:c>
      <x:c r="D183" s="20" t="n">
        <x:v>4851</x:v>
      </x:c>
      <x:c r="E183" s="20" t="n">
        <x:v>6</x:v>
      </x:c>
      <x:c r="F183" s="20" t="n">
        <x:f>C183*'說明與來源'!$B$4+D183*'說明與來源'!$B$5</x:f>
        <x:v>33444000</x:v>
      </x:c>
      <x:c r="G183" s="20" t="n">
        <x:f>IF(E183="待核","待核",IF(E183=0,"—",F183/E183))</x:f>
        <x:v>5574000</x:v>
      </x:c>
      <x:c r="H183" s="2" t="str">
        <x:v>年末登錄人數回推；非官方各區年度人數表</x:v>
      </x:c>
      <x:c r="I183" s="2" t="str">
        <x:v>https://www.judicial.gov.tw/tw/dl-241710-a8e01c894160411ebd1678272beb57e2.html</x:v>
      </x:c>
    </x:row>
    <x:row r="184" ht="22" customHeight="1">
      <x:c r="A184" s="2" t="n">
        <x:v>2024</x:v>
      </x:c>
      <x:c r="B184" s="2" t="str">
        <x:v>新北</x:v>
      </x:c>
      <x:c r="C184" s="20" t="n">
        <x:v>12147</x:v>
      </x:c>
      <x:c r="D184" s="20" t="n">
        <x:v>13221</x:v>
      </x:c>
      <x:c r="E184" s="20" t="n">
        <x:v>11</x:v>
      </x:c>
      <x:c r="F184" s="20" t="n">
        <x:f>C184*'說明與來源'!$B$4+D184*'說明與來源'!$B$5</x:f>
        <x:v>54306000</x:v>
      </x:c>
      <x:c r="G184" s="20" t="n">
        <x:f>IF(E184="待核","待核",IF(E184=0,"—",F184/E184))</x:f>
        <x:v>4936909.090909091</x:v>
      </x:c>
      <x:c r="H184" s="2" t="str">
        <x:v>年末登錄人數回推；非官方各區年度人數表</x:v>
      </x:c>
      <x:c r="I184" s="2" t="str">
        <x:v>https://www.judicial.gov.tw/tw/dl-241710-a8e01c894160411ebd1678272beb57e2.html</x:v>
      </x:c>
    </x:row>
    <x:row r="185" ht="22" customHeight="1">
      <x:c r="A185" s="2" t="n">
        <x:v>2024</x:v>
      </x:c>
      <x:c r="B185" s="2" t="str">
        <x:v>桃園</x:v>
      </x:c>
      <x:c r="C185" s="20" t="n">
        <x:v>20076</x:v>
      </x:c>
      <x:c r="D185" s="20" t="n">
        <x:v>13312</x:v>
      </x:c>
      <x:c r="E185" s="20" t="n">
        <x:v>12</x:v>
      </x:c>
      <x:c r="F185" s="20" t="n">
        <x:f>C185*'說明與來源'!$B$4+D185*'說明與來源'!$B$5</x:f>
        <x:v>82923200</x:v>
      </x:c>
      <x:c r="G185" s="20" t="n">
        <x:f>IF(E185="待核","待核",IF(E185=0,"—",F185/E185))</x:f>
        <x:v>6910266.666666667</x:v>
      </x:c>
      <x:c r="H185" s="2" t="str">
        <x:v>年末登錄人數回推；非官方各區年度人數表</x:v>
      </x:c>
      <x:c r="I185" s="2" t="str">
        <x:v>https://www.judicial.gov.tw/tw/dl-241710-a8e01c894160411ebd1678272beb57e2.html</x:v>
      </x:c>
    </x:row>
    <x:row r="186" ht="22" customHeight="1">
      <x:c r="A186" s="2" t="n">
        <x:v>2024</x:v>
      </x:c>
      <x:c r="B186" s="2" t="str">
        <x:v>新竹</x:v>
      </x:c>
      <x:c r="C186" s="20" t="n">
        <x:v>3892</x:v>
      </x:c>
      <x:c r="D186" s="20" t="n">
        <x:v>8216</x:v>
      </x:c>
      <x:c r="E186" s="20" t="n">
        <x:v>4</x:v>
      </x:c>
      <x:c r="F186" s="20" t="n">
        <x:f>C186*'說明與來源'!$B$4+D186*'說明與來源'!$B$5</x:f>
        <x:v>20584000</x:v>
      </x:c>
      <x:c r="G186" s="20" t="n">
        <x:f>IF(E186="待核","待核",IF(E186=0,"—",F186/E186))</x:f>
        <x:v>5146000</x:v>
      </x:c>
      <x:c r="H186" s="2" t="str">
        <x:v>年末登錄人數回推；非官方各區年度人數表</x:v>
      </x:c>
      <x:c r="I186" s="2" t="str">
        <x:v>https://www.judicial.gov.tw/tw/dl-241710-a8e01c894160411ebd1678272beb57e2.html</x:v>
      </x:c>
    </x:row>
    <x:row r="187" ht="22" customHeight="1">
      <x:c r="A187" s="2" t="n">
        <x:v>2024</x:v>
      </x:c>
      <x:c r="B187" s="2" t="str">
        <x:v>苗栗</x:v>
      </x:c>
      <x:c r="C187" s="20" t="n">
        <x:v>1349</x:v>
      </x:c>
      <x:c r="D187" s="20" t="n">
        <x:v>881</x:v>
      </x:c>
      <x:c r="E187" s="20" t="n">
        <x:v>1</x:v>
      </x:c>
      <x:c r="F187" s="20" t="n">
        <x:f>C187*'說明與來源'!$B$4+D187*'說明與來源'!$B$5</x:f>
        <x:v>5561200</x:v>
      </x:c>
      <x:c r="G187" s="20" t="n">
        <x:f>IF(E187="待核","待核",IF(E187=0,"—",F187/E187))</x:f>
        <x:v>5561200</x:v>
      </x:c>
      <x:c r="H187" s="2" t="str">
        <x:v>年末登錄人數回推；非官方各區年度人數表</x:v>
      </x:c>
      <x:c r="I187" s="2" t="str">
        <x:v>https://www.judicial.gov.tw/tw/dl-241710-a8e01c894160411ebd1678272beb57e2.html</x:v>
      </x:c>
    </x:row>
    <x:row r="188" ht="22" customHeight="1">
      <x:c r="A188" s="2" t="n">
        <x:v>2024</x:v>
      </x:c>
      <x:c r="B188" s="2" t="str">
        <x:v>臺中</x:v>
      </x:c>
      <x:c r="C188" s="20" t="n">
        <x:v>24009</x:v>
      </x:c>
      <x:c r="D188" s="20" t="n">
        <x:v>23428</x:v>
      </x:c>
      <x:c r="E188" s="20" t="n">
        <x:v>23</x:v>
      </x:c>
      <x:c r="F188" s="20" t="n">
        <x:f>C188*'說明與來源'!$B$4+D188*'說明與來源'!$B$5</x:f>
        <x:v>105174800</x:v>
      </x:c>
      <x:c r="G188" s="20" t="n">
        <x:f>IF(E188="待核","待核",IF(E188=0,"—",F188/E188))</x:f>
        <x:v>4572817.391304348</x:v>
      </x:c>
      <x:c r="H188" s="2" t="str">
        <x:v>年末登錄人數回推；非官方各區年度人數表</x:v>
      </x:c>
      <x:c r="I188" s="2" t="str">
        <x:v>https://www.judicial.gov.tw/tw/dl-241710-a8e01c894160411ebd1678272beb57e2.html</x:v>
      </x:c>
    </x:row>
    <x:row r="189" ht="22" customHeight="1">
      <x:c r="A189" s="2" t="n">
        <x:v>2024</x:v>
      </x:c>
      <x:c r="B189" s="2" t="str">
        <x:v>南投</x:v>
      </x:c>
      <x:c r="C189" s="20" t="n">
        <x:v>876</x:v>
      </x:c>
      <x:c r="D189" s="20" t="n">
        <x:v>334</x:v>
      </x:c>
      <x:c r="E189" s="20" t="n">
        <x:v>2</x:v>
      </x:c>
      <x:c r="F189" s="20" t="n">
        <x:f>C189*'說明與來源'!$B$4+D189*'說明與來源'!$B$5</x:f>
        <x:v>3420800</x:v>
      </x:c>
      <x:c r="G189" s="20" t="n">
        <x:f>IF(E189="待核","待核",IF(E189=0,"—",F189/E189))</x:f>
        <x:v>1710400</x:v>
      </x:c>
      <x:c r="H189" s="2" t="str">
        <x:v>年末登錄人數回推；非官方各區年度人數表</x:v>
      </x:c>
      <x:c r="I189" s="2" t="str">
        <x:v>https://www.judicial.gov.tw/tw/dl-241710-a8e01c894160411ebd1678272beb57e2.html</x:v>
      </x:c>
    </x:row>
    <x:row r="190" ht="22" customHeight="1">
      <x:c r="A190" s="2" t="n">
        <x:v>2024</x:v>
      </x:c>
      <x:c r="B190" s="2" t="str">
        <x:v>彰化</x:v>
      </x:c>
      <x:c r="C190" s="20" t="n">
        <x:v>4549</x:v>
      </x:c>
      <x:c r="D190" s="20" t="n">
        <x:v>3699</x:v>
      </x:c>
      <x:c r="E190" s="20" t="n">
        <x:v>2</x:v>
      </x:c>
      <x:c r="F190" s="20" t="n">
        <x:f>C190*'說明與來源'!$B$4+D190*'說明與來源'!$B$5</x:f>
        <x:v>19335600</x:v>
      </x:c>
      <x:c r="G190" s="20" t="n">
        <x:f>IF(E190="待核","待核",IF(E190=0,"—",F190/E190))</x:f>
        <x:v>9667800</x:v>
      </x:c>
      <x:c r="H190" s="2" t="str">
        <x:v>年末登錄人數回推；非官方各區年度人數表</x:v>
      </x:c>
      <x:c r="I190" s="2" t="str">
        <x:v>https://www.judicial.gov.tw/tw/dl-241710-a8e01c894160411ebd1678272beb57e2.html</x:v>
      </x:c>
    </x:row>
    <x:row r="191" ht="22" customHeight="1">
      <x:c r="A191" s="2" t="n">
        <x:v>2024</x:v>
      </x:c>
      <x:c r="B191" s="2" t="str">
        <x:v>雲林</x:v>
      </x:c>
      <x:c r="C191" s="20" t="n">
        <x:v>2030</x:v>
      </x:c>
      <x:c r="D191" s="20" t="n">
        <x:v>1180</x:v>
      </x:c>
      <x:c r="E191" s="20" t="n">
        <x:v>1</x:v>
      </x:c>
      <x:c r="F191" s="20" t="n">
        <x:f>C191*'說明與來源'!$B$4+D191*'說明與來源'!$B$5</x:f>
        <x:v>8252000</x:v>
      </x:c>
      <x:c r="G191" s="20" t="n">
        <x:f>IF(E191="待核","待核",IF(E191=0,"—",F191/E191))</x:f>
        <x:v>8252000</x:v>
      </x:c>
      <x:c r="H191" s="2" t="str">
        <x:v>年末登錄人數回推；非官方各區年度人數表</x:v>
      </x:c>
      <x:c r="I191" s="2" t="str">
        <x:v>https://www.judicial.gov.tw/tw/dl-241710-a8e01c894160411ebd1678272beb57e2.html</x:v>
      </x:c>
    </x:row>
    <x:row r="192" ht="22" customHeight="1">
      <x:c r="A192" s="2" t="n">
        <x:v>2024</x:v>
      </x:c>
      <x:c r="B192" s="2" t="str">
        <x:v>嘉義</x:v>
      </x:c>
      <x:c r="C192" s="20" t="n">
        <x:v>6187</x:v>
      </x:c>
      <x:c r="D192" s="20" t="n">
        <x:v>3497</x:v>
      </x:c>
      <x:c r="E192" s="20" t="n">
        <x:v>6</x:v>
      </x:c>
      <x:c r="F192" s="20" t="n">
        <x:f>C192*'說明與來源'!$B$4+D192*'說明與來源'!$B$5</x:f>
        <x:v>25070800</x:v>
      </x:c>
      <x:c r="G192" s="20" t="n">
        <x:f>IF(E192="待核","待核",IF(E192=0,"—",F192/E192))</x:f>
        <x:v>4178466.6666666665</x:v>
      </x:c>
      <x:c r="H192" s="2" t="str">
        <x:v>年末登錄人數回推；非官方各區年度人數表</x:v>
      </x:c>
      <x:c r="I192" s="2" t="str">
        <x:v>https://www.judicial.gov.tw/tw/dl-241710-a8e01c894160411ebd1678272beb57e2.html</x:v>
      </x:c>
    </x:row>
    <x:row r="193" ht="22" customHeight="1">
      <x:c r="A193" s="2" t="n">
        <x:v>2024</x:v>
      </x:c>
      <x:c r="B193" s="2" t="str">
        <x:v>臺南</x:v>
      </x:c>
      <x:c r="C193" s="20" t="n">
        <x:v>9645</x:v>
      </x:c>
      <x:c r="D193" s="20" t="n">
        <x:v>7149</x:v>
      </x:c>
      <x:c r="E193" s="20" t="n">
        <x:v>8</x:v>
      </x:c>
      <x:c r="F193" s="20" t="n">
        <x:f>C193*'說明與來源'!$B$4+D193*'說明與來源'!$B$5</x:f>
        <x:v>40441200</x:v>
      </x:c>
      <x:c r="G193" s="20" t="n">
        <x:f>IF(E193="待核","待核",IF(E193=0,"—",F193/E193))</x:f>
        <x:v>5055150</x:v>
      </x:c>
      <x:c r="H193" s="2" t="str">
        <x:v>年末登錄人數回推；非官方各區年度人數表</x:v>
      </x:c>
      <x:c r="I193" s="2" t="str">
        <x:v>https://www.judicial.gov.tw/tw/dl-241710-a8e01c894160411ebd1678272beb57e2.html</x:v>
      </x:c>
    </x:row>
    <x:row r="194" ht="22" customHeight="1">
      <x:c r="A194" s="2" t="n">
        <x:v>2024</x:v>
      </x:c>
      <x:c r="B194" s="2" t="str">
        <x:v>高雄</x:v>
      </x:c>
      <x:c r="C194" s="20" t="n">
        <x:v>22059</x:v>
      </x:c>
      <x:c r="D194" s="20" t="n">
        <x:v>17376</x:v>
      </x:c>
      <x:c r="E194" s="21" t="str">
        <x:v>待核</x:v>
      </x:c>
      <x:c r="F194" s="21" t="n">
        <x:f>C194*'說明與來源'!$B$4+D194*'說明與來源'!$B$5</x:f>
        <x:v>93313200</x:v>
      </x:c>
      <x:c r="G194" s="21" t="str">
        <x:f>IF(E194="待核","待核",IF(E194=0,"—",F194/E194))</x:f>
        <x:v>待核</x:v>
      </x:c>
      <x:c r="H194" s="2" t="str">
        <x:v>待核：舊註銷名冊未載職務範圍</x:v>
      </x:c>
      <x:c r="I194" s="2" t="str">
        <x:v>https://www.judicial.gov.tw/tw/dl-241710-a8e01c894160411ebd1678272beb57e2.html</x:v>
      </x:c>
    </x:row>
    <x:row r="195" ht="22" customHeight="1">
      <x:c r="A195" s="2" t="n">
        <x:v>2024</x:v>
      </x:c>
      <x:c r="B195" s="2" t="str">
        <x:v>橋頭</x:v>
      </x:c>
      <x:c r="C195" s="20" t="n">
        <x:v>2258</x:v>
      </x:c>
      <x:c r="D195" s="20" t="n">
        <x:v>1256</x:v>
      </x:c>
      <x:c r="E195" s="20" t="n">
        <x:v>3</x:v>
      </x:c>
      <x:c r="F195" s="20" t="n">
        <x:f>C195*'說明與來源'!$B$4+D195*'說明與來源'!$B$5</x:f>
        <x:v>9133600</x:v>
      </x:c>
      <x:c r="G195" s="20" t="n">
        <x:f>IF(E195="待核","待核",IF(E195=0,"—",F195/E195))</x:f>
        <x:v>3044533.3333333335</x:v>
      </x:c>
      <x:c r="H195" s="2" t="str">
        <x:v>年末登錄人數回推；非官方各區年度人數表</x:v>
      </x:c>
      <x:c r="I195" s="2" t="str">
        <x:v>https://www.judicial.gov.tw/tw/dl-241710-a8e01c894160411ebd1678272beb57e2.html</x:v>
      </x:c>
    </x:row>
    <x:row r="196" ht="22" customHeight="1">
      <x:c r="A196" s="2" t="n">
        <x:v>2024</x:v>
      </x:c>
      <x:c r="B196" s="2" t="str">
        <x:v>屏東</x:v>
      </x:c>
      <x:c r="C196" s="20" t="n">
        <x:v>2094</x:v>
      </x:c>
      <x:c r="D196" s="20" t="n">
        <x:v>1304</x:v>
      </x:c>
      <x:c r="E196" s="20" t="n">
        <x:v>2</x:v>
      </x:c>
      <x:c r="F196" s="20" t="n">
        <x:f>C196*'說明與來源'!$B$4+D196*'說明與來源'!$B$5</x:f>
        <x:v>8581600</x:v>
      </x:c>
      <x:c r="G196" s="20" t="n">
        <x:f>IF(E196="待核","待核",IF(E196=0,"—",F196/E196))</x:f>
        <x:v>4290800</x:v>
      </x:c>
      <x:c r="H196" s="2" t="str">
        <x:v>年末登錄人數回推；非官方各區年度人數表</x:v>
      </x:c>
      <x:c r="I196" s="2" t="str">
        <x:v>https://www.judicial.gov.tw/tw/dl-241710-a8e01c894160411ebd1678272beb57e2.html</x:v>
      </x:c>
    </x:row>
    <x:row r="197" ht="22" customHeight="1">
      <x:c r="A197" s="2" t="n">
        <x:v>2024</x:v>
      </x:c>
      <x:c r="B197" s="2" t="str">
        <x:v>臺東</x:v>
      </x:c>
      <x:c r="C197" s="20" t="n">
        <x:v>529</x:v>
      </x:c>
      <x:c r="D197" s="20" t="n">
        <x:v>237</x:v>
      </x:c>
      <x:c r="E197" s="20" t="n">
        <x:v>1</x:v>
      </x:c>
      <x:c r="F197" s="20" t="n">
        <x:f>C197*'說明與來源'!$B$4+D197*'說明與來源'!$B$5</x:f>
        <x:v>2094000</x:v>
      </x:c>
      <x:c r="G197" s="20" t="n">
        <x:f>IF(E197="待核","待核",IF(E197=0,"—",F197/E197))</x:f>
        <x:v>2094000</x:v>
      </x:c>
      <x:c r="H197" s="2" t="str">
        <x:v>年末登錄人數回推；非官方各區年度人數表</x:v>
      </x:c>
      <x:c r="I197" s="2" t="str">
        <x:v>https://www.judicial.gov.tw/tw/dl-241710-a8e01c894160411ebd1678272beb57e2.html</x:v>
      </x:c>
    </x:row>
    <x:row r="198" ht="22" customHeight="1">
      <x:c r="A198" s="2" t="n">
        <x:v>2024</x:v>
      </x:c>
      <x:c r="B198" s="2" t="str">
        <x:v>花蓮</x:v>
      </x:c>
      <x:c r="C198" s="20" t="n">
        <x:v>2849</x:v>
      </x:c>
      <x:c r="D198" s="20" t="n">
        <x:v>2192</x:v>
      </x:c>
      <x:c r="E198" s="20" t="n">
        <x:v>2</x:v>
      </x:c>
      <x:c r="F198" s="20" t="n">
        <x:f>C198*'說明與來源'!$B$4+D198*'說明與來源'!$B$5</x:f>
        <x:v>12010000</x:v>
      </x:c>
      <x:c r="G198" s="20" t="n">
        <x:f>IF(E198="待核","待核",IF(E198=0,"—",F198/E198))</x:f>
        <x:v>6005000</x:v>
      </x:c>
      <x:c r="H198" s="2" t="str">
        <x:v>年末登錄人數回推；非官方各區年度人數表</x:v>
      </x:c>
      <x:c r="I198" s="2" t="str">
        <x:v>https://www.judicial.gov.tw/tw/dl-241710-a8e01c894160411ebd1678272beb57e2.html</x:v>
      </x:c>
    </x:row>
    <x:row r="199" ht="22" customHeight="1">
      <x:c r="A199" s="2" t="n">
        <x:v>2024</x:v>
      </x:c>
      <x:c r="B199" s="2" t="str">
        <x:v>宜蘭</x:v>
      </x:c>
      <x:c r="C199" s="20" t="n">
        <x:v>1619</x:v>
      </x:c>
      <x:c r="D199" s="20" t="n">
        <x:v>911</x:v>
      </x:c>
      <x:c r="E199" s="20" t="n">
        <x:v>1</x:v>
      </x:c>
      <x:c r="F199" s="20" t="n">
        <x:f>C199*'說明與來源'!$B$4+D199*'說明與來源'!$B$5</x:f>
        <x:v>6557200</x:v>
      </x:c>
      <x:c r="G199" s="20" t="n">
        <x:f>IF(E199="待核","待核",IF(E199=0,"—",F199/E199))</x:f>
        <x:v>6557200</x:v>
      </x:c>
      <x:c r="H199" s="2" t="str">
        <x:v>年末登錄人數回推；非官方各區年度人數表</x:v>
      </x:c>
      <x:c r="I199" s="2" t="str">
        <x:v>https://www.judicial.gov.tw/tw/dl-241710-a8e01c894160411ebd1678272beb57e2.html</x:v>
      </x:c>
    </x:row>
    <x:row r="200" ht="22" customHeight="1">
      <x:c r="A200" s="2" t="n">
        <x:v>2024</x:v>
      </x:c>
      <x:c r="B200" s="2" t="str">
        <x:v>基隆</x:v>
      </x:c>
      <x:c r="C200" s="20" t="n">
        <x:v>2501</x:v>
      </x:c>
      <x:c r="D200" s="20" t="n">
        <x:v>681</x:v>
      </x:c>
      <x:c r="E200" s="20" t="n">
        <x:v>1</x:v>
      </x:c>
      <x:c r="F200" s="20" t="n">
        <x:f>C200*'說明與來源'!$B$4+D200*'說明與來源'!$B$5</x:f>
        <x:v>9548400</x:v>
      </x:c>
      <x:c r="G200" s="20" t="n">
        <x:f>IF(E200="待核","待核",IF(E200=0,"—",F200/E200))</x:f>
        <x:v>9548400</x:v>
      </x:c>
      <x:c r="H200" s="2" t="str">
        <x:v>年末登錄人數回推；非官方各區年度人數表</x:v>
      </x:c>
      <x:c r="I200" s="2" t="str">
        <x:v>https://www.judicial.gov.tw/tw/dl-241710-a8e01c894160411ebd1678272beb57e2.html</x:v>
      </x:c>
    </x:row>
    <x:row r="201" ht="22" customHeight="1">
      <x:c r="A201" s="2" t="n">
        <x:v>2024</x:v>
      </x:c>
      <x:c r="B201" s="2" t="str">
        <x:v>澎湖</x:v>
      </x:c>
      <x:c r="C201" s="20" t="n">
        <x:v>0</x:v>
      </x:c>
      <x:c r="D201" s="20" t="n">
        <x:v>0</x:v>
      </x:c>
      <x:c r="E201" s="20" t="n">
        <x:v>0</x:v>
      </x:c>
      <x:c r="F201" s="20" t="n">
        <x:f>C201*'說明與來源'!$B$4+D201*'說明與來源'!$B$5</x:f>
        <x:v>0</x:v>
      </x:c>
      <x:c r="G201" s="20" t="str">
        <x:f>IF(E201="待核","待核",IF(E201=0,"—",F201/E201))</x:f>
        <x:v>—</x:v>
      </x:c>
      <x:c r="H201" s="2" t="str">
        <x:v>年末登錄人數回推；非官方各區年度人數表</x:v>
      </x:c>
      <x:c r="I201" s="2" t="str">
        <x:v>https://www.judicial.gov.tw/tw/dl-241710-a8e01c894160411ebd1678272beb57e2.html</x:v>
      </x:c>
    </x:row>
    <x:row r="202" ht="22" customHeight="1">
      <x:c r="A202" s="2" t="n">
        <x:v>2024</x:v>
      </x:c>
      <x:c r="B202" s="2" t="str">
        <x:v>金門</x:v>
      </x:c>
      <x:c r="C202" s="20" t="n">
        <x:v>154</x:v>
      </x:c>
      <x:c r="D202" s="20" t="n">
        <x:v>195</x:v>
      </x:c>
      <x:c r="E202" s="20" t="n">
        <x:v>1</x:v>
      </x:c>
      <x:c r="F202" s="20" t="n">
        <x:f>C202*'說明與來源'!$B$4+D202*'說明與來源'!$B$5</x:f>
        <x:v>710400</x:v>
      </x:c>
      <x:c r="G202" s="20" t="n">
        <x:f>IF(E202="待核","待核",IF(E202=0,"—",F202/E202))</x:f>
        <x:v>710400</x:v>
      </x:c>
      <x:c r="H202" s="2" t="str">
        <x:v>年末登錄人數回推；非官方各區年度人數表</x:v>
      </x:c>
      <x:c r="I202" s="2" t="str">
        <x:v>https://www.judicial.gov.tw/tw/dl-241710-a8e01c894160411ebd1678272beb57e2.html</x:v>
      </x:c>
    </x:row>
    <x:row r="203" ht="22" customHeight="1">
      <x:c r="A203" s="2" t="n">
        <x:v>2024</x:v>
      </x:c>
      <x:c r="B203" s="2" t="str">
        <x:v>連江</x:v>
      </x:c>
      <x:c r="C203" s="20" t="n">
        <x:v>0</x:v>
      </x:c>
      <x:c r="D203" s="20" t="n">
        <x:v>0</x:v>
      </x:c>
      <x:c r="E203" s="20" t="n">
        <x:v>0</x:v>
      </x:c>
      <x:c r="F203" s="20" t="n">
        <x:f>C203*'說明與來源'!$B$4+D203*'說明與來源'!$B$5</x:f>
        <x:v>0</x:v>
      </x:c>
      <x:c r="G203" s="20" t="str">
        <x:f>IF(E203="待核","待核",IF(E203=0,"—",F203/E203))</x:f>
        <x:v>—</x:v>
      </x:c>
      <x:c r="H203" s="2" t="str">
        <x:v>年末登錄人數回推；非官方各區年度人數表</x:v>
      </x:c>
      <x:c r="I203" s="2" t="str">
        <x:v>https://www.judicial.gov.tw/tw/dl-241710-a8e01c894160411ebd1678272beb57e2.html</x:v>
      </x:c>
    </x:row>
    <x:row r="204" ht="22" customHeight="1">
      <x:c r="A204" s="2" t="n">
        <x:v>2025</x:v>
      </x:c>
      <x:c r="B204" s="2" t="str">
        <x:v>臺北</x:v>
      </x:c>
      <x:c r="C204" s="20" t="n">
        <x:v>64711</x:v>
      </x:c>
      <x:c r="D204" s="20" t="n">
        <x:v>99282</x:v>
      </x:c>
      <x:c r="E204" s="20" t="n">
        <x:v>67</x:v>
      </x:c>
      <x:c r="F204" s="20" t="n">
        <x:f>C204*'說明與來源'!$B$4+D204*'說明與來源'!$B$5</x:f>
        <x:v>312385200</x:v>
      </x:c>
      <x:c r="G204" s="20" t="n">
        <x:f>IF(E204="待核","待核",IF(E204=0,"—",F204/E204))</x:f>
        <x:v>4662465.671641791</x:v>
      </x:c>
      <x:c r="H204" s="2" t="str">
        <x:v>年末登錄人數回推；非官方各區年度人數表</x:v>
      </x:c>
      <x:c r="I204" s="2" t="str">
        <x:v>https://www.judicial.gov.tw/tw/dl-267943-93ecec47ef104d78a573f16469b81bb2.html</x:v>
      </x:c>
    </x:row>
    <x:row r="205" ht="22" customHeight="1">
      <x:c r="A205" s="2" t="n">
        <x:v>2025</x:v>
      </x:c>
      <x:c r="B205" s="2" t="str">
        <x:v>士林</x:v>
      </x:c>
      <x:c r="C205" s="20" t="n">
        <x:v>7486</x:v>
      </x:c>
      <x:c r="D205" s="20" t="n">
        <x:v>4645</x:v>
      </x:c>
      <x:c r="E205" s="20" t="n">
        <x:v>6</x:v>
      </x:c>
      <x:c r="F205" s="20" t="n">
        <x:f>C205*'說明與來源'!$B$4+D205*'說明與來源'!$B$5</x:f>
        <x:v>30665600</x:v>
      </x:c>
      <x:c r="G205" s="20" t="n">
        <x:f>IF(E205="待核","待核",IF(E205=0,"—",F205/E205))</x:f>
        <x:v>5110933.333333333</x:v>
      </x:c>
      <x:c r="H205" s="2" t="str">
        <x:v>年末登錄人數回推；非官方各區年度人數表</x:v>
      </x:c>
      <x:c r="I205" s="2" t="str">
        <x:v>https://www.judicial.gov.tw/tw/dl-267943-93ecec47ef104d78a573f16469b81bb2.html</x:v>
      </x:c>
    </x:row>
    <x:row r="206" ht="22" customHeight="1">
      <x:c r="A206" s="2" t="n">
        <x:v>2025</x:v>
      </x:c>
      <x:c r="B206" s="2" t="str">
        <x:v>新北</x:v>
      </x:c>
      <x:c r="C206" s="20" t="n">
        <x:v>12029</x:v>
      </x:c>
      <x:c r="D206" s="20" t="n">
        <x:v>13566</x:v>
      </x:c>
      <x:c r="E206" s="20" t="n">
        <x:v>13</x:v>
      </x:c>
      <x:c r="F206" s="20" t="n">
        <x:f>C206*'說明與來源'!$B$4+D206*'說明與來源'!$B$5</x:f>
        <x:v>54157200</x:v>
      </x:c>
      <x:c r="G206" s="20" t="n">
        <x:f>IF(E206="待核","待核",IF(E206=0,"—",F206/E206))</x:f>
        <x:v>4165938.4615384615</x:v>
      </x:c>
      <x:c r="H206" s="2" t="str">
        <x:v>年末登錄人數回推；非官方各區年度人數表</x:v>
      </x:c>
      <x:c r="I206" s="2" t="str">
        <x:v>https://www.judicial.gov.tw/tw/dl-267943-93ecec47ef104d78a573f16469b81bb2.html</x:v>
      </x:c>
    </x:row>
    <x:row r="207" ht="22" customHeight="1">
      <x:c r="A207" s="2" t="n">
        <x:v>2025</x:v>
      </x:c>
      <x:c r="B207" s="2" t="str">
        <x:v>桃園</x:v>
      </x:c>
      <x:c r="C207" s="20" t="n">
        <x:v>24582</x:v>
      </x:c>
      <x:c r="D207" s="20" t="n">
        <x:v>14991</x:v>
      </x:c>
      <x:c r="E207" s="20" t="n">
        <x:v>15</x:v>
      </x:c>
      <x:c r="F207" s="20" t="n">
        <x:f>C207*'說明與來源'!$B$4+D207*'說明與來源'!$B$5</x:f>
        <x:v>100488000</x:v>
      </x:c>
      <x:c r="G207" s="20" t="n">
        <x:f>IF(E207="待核","待核",IF(E207=0,"—",F207/E207))</x:f>
        <x:v>6699200</x:v>
      </x:c>
      <x:c r="H207" s="2" t="str">
        <x:v>年末登錄人數回推；非官方各區年度人數表</x:v>
      </x:c>
      <x:c r="I207" s="2" t="str">
        <x:v>https://www.judicial.gov.tw/tw/dl-267943-93ecec47ef104d78a573f16469b81bb2.html</x:v>
      </x:c>
    </x:row>
    <x:row r="208" ht="22" customHeight="1">
      <x:c r="A208" s="2" t="n">
        <x:v>2025</x:v>
      </x:c>
      <x:c r="B208" s="2" t="str">
        <x:v>新竹</x:v>
      </x:c>
      <x:c r="C208" s="20" t="n">
        <x:v>3996</x:v>
      </x:c>
      <x:c r="D208" s="20" t="n">
        <x:v>8043</x:v>
      </x:c>
      <x:c r="E208" s="20" t="n">
        <x:v>4</x:v>
      </x:c>
      <x:c r="F208" s="20" t="n">
        <x:f>C208*'說明與來源'!$B$4+D208*'說明與來源'!$B$5</x:f>
        <x:v>20820000</x:v>
      </x:c>
      <x:c r="G208" s="20" t="n">
        <x:f>IF(E208="待核","待核",IF(E208=0,"—",F208/E208))</x:f>
        <x:v>5205000</x:v>
      </x:c>
      <x:c r="H208" s="2" t="str">
        <x:v>年末登錄人數回推；非官方各區年度人數表</x:v>
      </x:c>
      <x:c r="I208" s="2" t="str">
        <x:v>https://www.judicial.gov.tw/tw/dl-267943-93ecec47ef104d78a573f16469b81bb2.html</x:v>
      </x:c>
    </x:row>
    <x:row r="209" ht="22" customHeight="1">
      <x:c r="A209" s="2" t="n">
        <x:v>2025</x:v>
      </x:c>
      <x:c r="B209" s="2" t="str">
        <x:v>苗栗</x:v>
      </x:c>
      <x:c r="C209" s="20" t="n">
        <x:v>1512</x:v>
      </x:c>
      <x:c r="D209" s="20" t="n">
        <x:v>740</x:v>
      </x:c>
      <x:c r="E209" s="20" t="n">
        <x:v>1</x:v>
      </x:c>
      <x:c r="F209" s="20" t="n">
        <x:f>C209*'說明與來源'!$B$4+D209*'說明與來源'!$B$5</x:f>
        <x:v>6035200</x:v>
      </x:c>
      <x:c r="G209" s="20" t="n">
        <x:f>IF(E209="待核","待核",IF(E209=0,"—",F209/E209))</x:f>
        <x:v>6035200</x:v>
      </x:c>
      <x:c r="H209" s="2" t="str">
        <x:v>年末登錄人數回推；非官方各區年度人數表</x:v>
      </x:c>
      <x:c r="I209" s="2" t="str">
        <x:v>https://www.judicial.gov.tw/tw/dl-267943-93ecec47ef104d78a573f16469b81bb2.html</x:v>
      </x:c>
    </x:row>
    <x:row r="210" ht="22" customHeight="1">
      <x:c r="A210" s="2" t="n">
        <x:v>2025</x:v>
      </x:c>
      <x:c r="B210" s="2" t="str">
        <x:v>臺中</x:v>
      </x:c>
      <x:c r="C210" s="20" t="n">
        <x:v>26562</x:v>
      </x:c>
      <x:c r="D210" s="20" t="n">
        <x:v>22827</x:v>
      </x:c>
      <x:c r="E210" s="20" t="n">
        <x:v>23</x:v>
      </x:c>
      <x:c r="F210" s="20" t="n">
        <x:f>C210*'說明與來源'!$B$4+D210*'說明與來源'!$B$5</x:f>
        <x:v>113884800</x:v>
      </x:c>
      <x:c r="G210" s="20" t="n">
        <x:f>IF(E210="待核","待核",IF(E210=0,"—",F210/E210))</x:f>
        <x:v>4951513.043478261</x:v>
      </x:c>
      <x:c r="H210" s="2" t="str">
        <x:v>年末登錄人數回推；非官方各區年度人數表</x:v>
      </x:c>
      <x:c r="I210" s="2" t="str">
        <x:v>https://www.judicial.gov.tw/tw/dl-267943-93ecec47ef104d78a573f16469b81bb2.html</x:v>
      </x:c>
    </x:row>
    <x:row r="211" ht="22" customHeight="1">
      <x:c r="A211" s="2" t="n">
        <x:v>2025</x:v>
      </x:c>
      <x:c r="B211" s="2" t="str">
        <x:v>南投</x:v>
      </x:c>
      <x:c r="C211" s="20" t="n">
        <x:v>734</x:v>
      </x:c>
      <x:c r="D211" s="20" t="n">
        <x:v>368</x:v>
      </x:c>
      <x:c r="E211" s="20" t="n">
        <x:v>2</x:v>
      </x:c>
      <x:c r="F211" s="20" t="n">
        <x:f>C211*'說明與來源'!$B$4+D211*'說明與來源'!$B$5</x:f>
        <x:v>2936800</x:v>
      </x:c>
      <x:c r="G211" s="20" t="n">
        <x:f>IF(E211="待核","待核",IF(E211=0,"—",F211/E211))</x:f>
        <x:v>1468400</x:v>
      </x:c>
      <x:c r="H211" s="2" t="str">
        <x:v>年末登錄人數回推；非官方各區年度人數表</x:v>
      </x:c>
      <x:c r="I211" s="2" t="str">
        <x:v>https://www.judicial.gov.tw/tw/dl-267943-93ecec47ef104d78a573f16469b81bb2.html</x:v>
      </x:c>
    </x:row>
    <x:row r="212" ht="22" customHeight="1">
      <x:c r="A212" s="2" t="n">
        <x:v>2025</x:v>
      </x:c>
      <x:c r="B212" s="2" t="str">
        <x:v>彰化</x:v>
      </x:c>
      <x:c r="C212" s="20" t="n">
        <x:v>4395</x:v>
      </x:c>
      <x:c r="D212" s="20" t="n">
        <x:v>3797</x:v>
      </x:c>
      <x:c r="E212" s="20" t="n">
        <x:v>2</x:v>
      </x:c>
      <x:c r="F212" s="20" t="n">
        <x:f>C212*'說明與來源'!$B$4+D212*'說明與來源'!$B$5</x:f>
        <x:v>18859600</x:v>
      </x:c>
      <x:c r="G212" s="20" t="n">
        <x:f>IF(E212="待核","待核",IF(E212=0,"—",F212/E212))</x:f>
        <x:v>9429800</x:v>
      </x:c>
      <x:c r="H212" s="2" t="str">
        <x:v>年末登錄人數回推；非官方各區年度人數表</x:v>
      </x:c>
      <x:c r="I212" s="2" t="str">
        <x:v>https://www.judicial.gov.tw/tw/dl-267943-93ecec47ef104d78a573f16469b81bb2.html</x:v>
      </x:c>
    </x:row>
    <x:row r="213" ht="22" customHeight="1">
      <x:c r="A213" s="2" t="n">
        <x:v>2025</x:v>
      </x:c>
      <x:c r="B213" s="2" t="str">
        <x:v>雲林</x:v>
      </x:c>
      <x:c r="C213" s="20" t="n">
        <x:v>1722</x:v>
      </x:c>
      <x:c r="D213" s="20" t="n">
        <x:v>1283</x:v>
      </x:c>
      <x:c r="E213" s="20" t="n">
        <x:v>2</x:v>
      </x:c>
      <x:c r="F213" s="20" t="n">
        <x:f>C213*'說明與來源'!$B$4+D213*'說明與來源'!$B$5</x:f>
        <x:v>7225600</x:v>
      </x:c>
      <x:c r="G213" s="20" t="n">
        <x:f>IF(E213="待核","待核",IF(E213=0,"—",F213/E213))</x:f>
        <x:v>3612800</x:v>
      </x:c>
      <x:c r="H213" s="2" t="str">
        <x:v>年末登錄人數回推；非官方各區年度人數表</x:v>
      </x:c>
      <x:c r="I213" s="2" t="str">
        <x:v>https://www.judicial.gov.tw/tw/dl-267943-93ecec47ef104d78a573f16469b81bb2.html</x:v>
      </x:c>
    </x:row>
    <x:row r="214" ht="22" customHeight="1">
      <x:c r="A214" s="2" t="n">
        <x:v>2025</x:v>
      </x:c>
      <x:c r="B214" s="2" t="str">
        <x:v>嘉義</x:v>
      </x:c>
      <x:c r="C214" s="20" t="n">
        <x:v>6066</x:v>
      </x:c>
      <x:c r="D214" s="20" t="n">
        <x:v>3738</x:v>
      </x:c>
      <x:c r="E214" s="20" t="n">
        <x:v>5</x:v>
      </x:c>
      <x:c r="F214" s="20" t="n">
        <x:f>C214*'說明與來源'!$B$4+D214*'說明與來源'!$B$5</x:f>
        <x:v>24828000</x:v>
      </x:c>
      <x:c r="G214" s="20" t="n">
        <x:f>IF(E214="待核","待核",IF(E214=0,"—",F214/E214))</x:f>
        <x:v>4965600</x:v>
      </x:c>
      <x:c r="H214" s="2" t="str">
        <x:v>年末登錄人數回推；非官方各區年度人數表</x:v>
      </x:c>
      <x:c r="I214" s="2" t="str">
        <x:v>https://www.judicial.gov.tw/tw/dl-267943-93ecec47ef104d78a573f16469b81bb2.html</x:v>
      </x:c>
    </x:row>
    <x:row r="215" ht="22" customHeight="1">
      <x:c r="A215" s="2" t="n">
        <x:v>2025</x:v>
      </x:c>
      <x:c r="B215" s="2" t="str">
        <x:v>臺南</x:v>
      </x:c>
      <x:c r="C215" s="20" t="n">
        <x:v>11368</x:v>
      </x:c>
      <x:c r="D215" s="20" t="n">
        <x:v>7446</x:v>
      </x:c>
      <x:c r="E215" s="20" t="n">
        <x:v>9</x:v>
      </x:c>
      <x:c r="F215" s="20" t="n">
        <x:f>C215*'說明與來源'!$B$4+D215*'說明與來源'!$B$5</x:f>
        <x:v>46881600</x:v>
      </x:c>
      <x:c r="G215" s="20" t="n">
        <x:f>IF(E215="待核","待核",IF(E215=0,"—",F215/E215))</x:f>
        <x:v>5209066.666666667</x:v>
      </x:c>
      <x:c r="H215" s="2" t="str">
        <x:v>年末登錄人數回推；非官方各區年度人數表</x:v>
      </x:c>
      <x:c r="I215" s="2" t="str">
        <x:v>https://www.judicial.gov.tw/tw/dl-267943-93ecec47ef104d78a573f16469b81bb2.html</x:v>
      </x:c>
    </x:row>
    <x:row r="216" ht="22" customHeight="1">
      <x:c r="A216" s="2" t="n">
        <x:v>2025</x:v>
      </x:c>
      <x:c r="B216" s="2" t="str">
        <x:v>高雄</x:v>
      </x:c>
      <x:c r="C216" s="20" t="n">
        <x:v>25210</x:v>
      </x:c>
      <x:c r="D216" s="20" t="n">
        <x:v>18621</x:v>
      </x:c>
      <x:c r="E216" s="20" t="n">
        <x:v>16</x:v>
      </x:c>
      <x:c r="F216" s="20" t="n">
        <x:f>C216*'說明與來源'!$B$4+D216*'說明與來源'!$B$5</x:f>
        <x:v>105652800</x:v>
      </x:c>
      <x:c r="G216" s="20" t="n">
        <x:f>IF(E216="待核","待核",IF(E216=0,"—",F216/E216))</x:f>
        <x:v>6603300</x:v>
      </x:c>
      <x:c r="H216" s="2" t="str">
        <x:v>年末登錄人數回推；非官方各區年度人數表</x:v>
      </x:c>
      <x:c r="I216" s="2" t="str">
        <x:v>https://www.judicial.gov.tw/tw/dl-267943-93ecec47ef104d78a573f16469b81bb2.html</x:v>
      </x:c>
    </x:row>
    <x:row r="217" ht="22" customHeight="1">
      <x:c r="A217" s="2" t="n">
        <x:v>2025</x:v>
      </x:c>
      <x:c r="B217" s="2" t="str">
        <x:v>橋頭</x:v>
      </x:c>
      <x:c r="C217" s="20" t="n">
        <x:v>2325</x:v>
      </x:c>
      <x:c r="D217" s="20" t="n">
        <x:v>852</x:v>
      </x:c>
      <x:c r="E217" s="20" t="n">
        <x:v>3</x:v>
      </x:c>
      <x:c r="F217" s="20" t="n">
        <x:f>C217*'說明與來源'!$B$4+D217*'說明與來源'!$B$5</x:f>
        <x:v>9051600</x:v>
      </x:c>
      <x:c r="G217" s="20" t="n">
        <x:f>IF(E217="待核","待核",IF(E217=0,"—",F217/E217))</x:f>
        <x:v>3017200</x:v>
      </x:c>
      <x:c r="H217" s="2" t="str">
        <x:v>年末登錄人數回推；非官方各區年度人數表</x:v>
      </x:c>
      <x:c r="I217" s="2" t="str">
        <x:v>https://www.judicial.gov.tw/tw/dl-267943-93ecec47ef104d78a573f16469b81bb2.html</x:v>
      </x:c>
    </x:row>
    <x:row r="218" ht="22" customHeight="1">
      <x:c r="A218" s="2" t="n">
        <x:v>2025</x:v>
      </x:c>
      <x:c r="B218" s="2" t="str">
        <x:v>屏東</x:v>
      </x:c>
      <x:c r="C218" s="20" t="n">
        <x:v>2502</x:v>
      </x:c>
      <x:c r="D218" s="20" t="n">
        <x:v>1955</x:v>
      </x:c>
      <x:c r="E218" s="20" t="n">
        <x:v>3</x:v>
      </x:c>
      <x:c r="F218" s="20" t="n">
        <x:f>C218*'說明與來源'!$B$4+D218*'說明與來源'!$B$5</x:f>
        <x:v>10571200</x:v>
      </x:c>
      <x:c r="G218" s="20" t="n">
        <x:f>IF(E218="待核","待核",IF(E218=0,"—",F218/E218))</x:f>
        <x:v>3523733.3333333335</x:v>
      </x:c>
      <x:c r="H218" s="2" t="str">
        <x:v>年末登錄人數回推；非官方各區年度人數表</x:v>
      </x:c>
      <x:c r="I218" s="2" t="str">
        <x:v>https://www.judicial.gov.tw/tw/dl-267943-93ecec47ef104d78a573f16469b81bb2.html</x:v>
      </x:c>
    </x:row>
    <x:row r="219" ht="22" customHeight="1">
      <x:c r="A219" s="2" t="n">
        <x:v>2025</x:v>
      </x:c>
      <x:c r="B219" s="2" t="str">
        <x:v>臺東</x:v>
      </x:c>
      <x:c r="C219" s="20" t="n">
        <x:v>568</x:v>
      </x:c>
      <x:c r="D219" s="20" t="n">
        <x:v>189</x:v>
      </x:c>
      <x:c r="E219" s="20" t="n">
        <x:v>1</x:v>
      </x:c>
      <x:c r="F219" s="20" t="n">
        <x:f>C219*'說明與來源'!$B$4+D219*'說明與來源'!$B$5</x:f>
        <x:v>2196000</x:v>
      </x:c>
      <x:c r="G219" s="20" t="n">
        <x:f>IF(E219="待核","待核",IF(E219=0,"—",F219/E219))</x:f>
        <x:v>2196000</x:v>
      </x:c>
      <x:c r="H219" s="2" t="str">
        <x:v>年末登錄人數回推；非官方各區年度人數表</x:v>
      </x:c>
      <x:c r="I219" s="2" t="str">
        <x:v>https://www.judicial.gov.tw/tw/dl-267943-93ecec47ef104d78a573f16469b81bb2.html</x:v>
      </x:c>
    </x:row>
    <x:row r="220" ht="22" customHeight="1">
      <x:c r="A220" s="2" t="n">
        <x:v>2025</x:v>
      </x:c>
      <x:c r="B220" s="2" t="str">
        <x:v>花蓮</x:v>
      </x:c>
      <x:c r="C220" s="20" t="n">
        <x:v>2815</x:v>
      </x:c>
      <x:c r="D220" s="20" t="n">
        <x:v>2153</x:v>
      </x:c>
      <x:c r="E220" s="20" t="n">
        <x:v>2</x:v>
      </x:c>
      <x:c r="F220" s="20" t="n">
        <x:f>C220*'說明與來源'!$B$4+D220*'說明與來源'!$B$5</x:f>
        <x:v>11856400</x:v>
      </x:c>
      <x:c r="G220" s="20" t="n">
        <x:f>IF(E220="待核","待核",IF(E220=0,"—",F220/E220))</x:f>
        <x:v>5928200</x:v>
      </x:c>
      <x:c r="H220" s="2" t="str">
        <x:v>年末登錄人數回推；非官方各區年度人數表</x:v>
      </x:c>
      <x:c r="I220" s="2" t="str">
        <x:v>https://www.judicial.gov.tw/tw/dl-267943-93ecec47ef104d78a573f16469b81bb2.html</x:v>
      </x:c>
    </x:row>
    <x:row r="221" ht="22" customHeight="1">
      <x:c r="A221" s="2" t="n">
        <x:v>2025</x:v>
      </x:c>
      <x:c r="B221" s="2" t="str">
        <x:v>宜蘭</x:v>
      </x:c>
      <x:c r="C221" s="20" t="n">
        <x:v>1664</x:v>
      </x:c>
      <x:c r="D221" s="20" t="n">
        <x:v>629</x:v>
      </x:c>
      <x:c r="E221" s="20" t="n">
        <x:v>1</x:v>
      </x:c>
      <x:c r="F221" s="20" t="n">
        <x:f>C221*'說明與來源'!$B$4+D221*'說明與來源'!$B$5</x:f>
        <x:v>6493600</x:v>
      </x:c>
      <x:c r="G221" s="20" t="n">
        <x:f>IF(E221="待核","待核",IF(E221=0,"—",F221/E221))</x:f>
        <x:v>6493600</x:v>
      </x:c>
      <x:c r="H221" s="2" t="str">
        <x:v>年末登錄人數回推；非官方各區年度人數表</x:v>
      </x:c>
      <x:c r="I221" s="2" t="str">
        <x:v>https://www.judicial.gov.tw/tw/dl-267943-93ecec47ef104d78a573f16469b81bb2.html</x:v>
      </x:c>
    </x:row>
    <x:row r="222" ht="22" customHeight="1">
      <x:c r="A222" s="2" t="n">
        <x:v>2025</x:v>
      </x:c>
      <x:c r="B222" s="2" t="str">
        <x:v>基隆</x:v>
      </x:c>
      <x:c r="C222" s="20" t="n">
        <x:v>2477</x:v>
      </x:c>
      <x:c r="D222" s="20" t="n">
        <x:v>649</x:v>
      </x:c>
      <x:c r="E222" s="20" t="n">
        <x:v>1</x:v>
      </x:c>
      <x:c r="F222" s="20" t="n">
        <x:f>C222*'說明與來源'!$B$4+D222*'說明與來源'!$B$5</x:f>
        <x:v>9436400</x:v>
      </x:c>
      <x:c r="G222" s="20" t="n">
        <x:f>IF(E222="待核","待核",IF(E222=0,"—",F222/E222))</x:f>
        <x:v>9436400</x:v>
      </x:c>
      <x:c r="H222" s="2" t="str">
        <x:v>年末登錄人數回推；非官方各區年度人數表</x:v>
      </x:c>
      <x:c r="I222" s="2" t="str">
        <x:v>https://www.judicial.gov.tw/tw/dl-267943-93ecec47ef104d78a573f16469b81bb2.html</x:v>
      </x:c>
    </x:row>
    <x:row r="223" ht="22" customHeight="1">
      <x:c r="A223" s="2" t="n">
        <x:v>2025</x:v>
      </x:c>
      <x:c r="B223" s="2" t="str">
        <x:v>澎湖</x:v>
      </x:c>
      <x:c r="C223" s="20" t="n">
        <x:v>5</x:v>
      </x:c>
      <x:c r="D223" s="20" t="n">
        <x:v>1</x:v>
      </x:c>
      <x:c r="E223" s="20" t="n">
        <x:v>1</x:v>
      </x:c>
      <x:c r="F223" s="20" t="n">
        <x:f>C223*'說明與來源'!$B$4+D223*'說明與來源'!$B$5</x:f>
        <x:v>18800</x:v>
      </x:c>
      <x:c r="G223" s="20" t="n">
        <x:f>IF(E223="待核","待核",IF(E223=0,"—",F223/E223))</x:f>
        <x:v>18800</x:v>
      </x:c>
      <x:c r="H223" s="2" t="str">
        <x:v>年末登錄人數回推；非官方各區年度人數表</x:v>
      </x:c>
      <x:c r="I223" s="2" t="str">
        <x:v>https://www.judicial.gov.tw/tw/dl-267943-93ecec47ef104d78a573f16469b81bb2.html</x:v>
      </x:c>
    </x:row>
    <x:row r="224" ht="22" customHeight="1">
      <x:c r="A224" s="2" t="n">
        <x:v>2025</x:v>
      </x:c>
      <x:c r="B224" s="2" t="str">
        <x:v>金門</x:v>
      </x:c>
      <x:c r="C224" s="20" t="n">
        <x:v>130</x:v>
      </x:c>
      <x:c r="D224" s="20" t="n">
        <x:v>158</x:v>
      </x:c>
      <x:c r="E224" s="20" t="n">
        <x:v>1</x:v>
      </x:c>
      <x:c r="F224" s="20" t="n">
        <x:f>C224*'說明與來源'!$B$4+D224*'說明與來源'!$B$5</x:f>
        <x:v>594400</x:v>
      </x:c>
      <x:c r="G224" s="20" t="n">
        <x:f>IF(E224="待核","待核",IF(E224=0,"—",F224/E224))</x:f>
        <x:v>594400</x:v>
      </x:c>
      <x:c r="H224" s="2" t="str">
        <x:v>年末登錄人數回推；非官方各區年度人數表</x:v>
      </x:c>
      <x:c r="I224" s="2" t="str">
        <x:v>https://www.judicial.gov.tw/tw/dl-267943-93ecec47ef104d78a573f16469b81bb2.html</x:v>
      </x:c>
    </x:row>
    <x:row r="225" ht="22" customHeight="1">
      <x:c r="A225" s="2" t="n">
        <x:v>2025</x:v>
      </x:c>
      <x:c r="B225" s="2" t="str">
        <x:v>連江</x:v>
      </x:c>
      <x:c r="C225" s="20" t="n">
        <x:v>0</x:v>
      </x:c>
      <x:c r="D225" s="20" t="n">
        <x:v>0</x:v>
      </x:c>
      <x:c r="E225" s="20" t="n">
        <x:v>0</x:v>
      </x:c>
      <x:c r="F225" s="20" t="n">
        <x:f>C225*'說明與來源'!$B$4+D225*'說明與來源'!$B$5</x:f>
        <x:v>0</x:v>
      </x:c>
      <x:c r="G225" s="20" t="str">
        <x:f>IF(E225="待核","待核",IF(E225=0,"—",F225/E225))</x:f>
        <x:v>—</x:v>
      </x:c>
      <x:c r="H225" s="2" t="str">
        <x:v>年末登錄人數回推；非官方各區年度人數表</x:v>
      </x:c>
      <x:c r="I225" s="2" t="str">
        <x:v>https://www.judicial.gov.tw/tw/dl-267943-93ecec47ef104d78a573f16469b81bb2.html</x:v>
      </x:c>
    </x:row>
    <x:row r="226" ht="22" customHeight="1">
      <x:c r="A226" s="2"/>
      <x:c r="B226" s="2"/>
      <x:c r="C226" s="2"/>
      <x:c r="D226" s="2"/>
      <x:c r="E226" s="2"/>
      <x:c r="F226" s="2"/>
      <x:c r="G226" s="2"/>
      <x:c r="H226" s="2"/>
      <x:c r="I226" s="2"/>
    </x:row>
    <x:row r="227" ht="22" customHeight="1">
      <x:c r="A227" s="2"/>
      <x:c r="B227" s="2"/>
      <x:c r="C227" s="2"/>
      <x:c r="D227" s="2"/>
      <x:c r="E227" s="2"/>
      <x:c r="F227" s="2"/>
      <x:c r="G227" s="2"/>
      <x:c r="H227" s="2"/>
      <x:c r="I227" s="2"/>
    </x:row>
    <x:row r="228" ht="22" customHeight="1">
      <x:c r="A228" s="2"/>
      <x:c r="B228" s="2"/>
      <x:c r="C228" s="2"/>
      <x:c r="D228" s="2"/>
      <x:c r="E228" s="2"/>
      <x:c r="F228" s="2"/>
      <x:c r="G228" s="2"/>
      <x:c r="H228" s="2"/>
      <x:c r="I228" s="2"/>
    </x:row>
    <x:row r="229" ht="22" customHeight="1">
      <x:c r="A229" s="2"/>
      <x:c r="B229" s="2"/>
      <x:c r="C229" s="2"/>
      <x:c r="D229" s="2"/>
      <x:c r="E229" s="2"/>
      <x:c r="F229" s="2"/>
      <x:c r="G229" s="2"/>
      <x:c r="H229" s="2"/>
      <x:c r="I229" s="2"/>
    </x:row>
    <x:row r="230" ht="22" customHeight="1">
      <x:c r="A230" s="2"/>
      <x:c r="B230" s="2"/>
      <x:c r="C230" s="2"/>
      <x:c r="D230" s="2"/>
      <x:c r="E230" s="2"/>
      <x:c r="F230" s="2"/>
      <x:c r="G230" s="2"/>
      <x:c r="H230" s="2"/>
      <x:c r="I230" s="2"/>
    </x:row>
    <x:row r="231" ht="22" customHeight="1">
      <x:c r="A231" s="2"/>
      <x:c r="B231" s="2"/>
      <x:c r="C231" s="2"/>
      <x:c r="D231" s="2"/>
      <x:c r="E231" s="2"/>
      <x:c r="F231" s="2"/>
      <x:c r="G231" s="2"/>
      <x:c r="H231" s="2"/>
      <x:c r="I231" s="2"/>
    </x:row>
    <x:row r="232" ht="22" customHeight="1">
      <x:c r="A232" s="2"/>
      <x:c r="B232" s="2"/>
      <x:c r="C232" s="2"/>
      <x:c r="D232" s="2"/>
      <x:c r="E232" s="2"/>
      <x:c r="F232" s="2"/>
      <x:c r="G232" s="2"/>
      <x:c r="H232" s="2"/>
      <x:c r="I232" s="2"/>
    </x:row>
    <x:row r="233" ht="22" customHeight="1">
      <x:c r="A233" s="2"/>
      <x:c r="B233" s="2"/>
      <x:c r="C233" s="2"/>
      <x:c r="D233" s="2"/>
      <x:c r="E233" s="2"/>
      <x:c r="F233" s="2"/>
      <x:c r="G233" s="2"/>
      <x:c r="H233" s="2"/>
      <x:c r="I233" s="2"/>
    </x:row>
    <x:row r="234" ht="22" customHeight="1">
      <x:c r="A234" s="2"/>
      <x:c r="B234" s="2"/>
      <x:c r="C234" s="2"/>
      <x:c r="D234" s="2"/>
      <x:c r="E234" s="2"/>
      <x:c r="F234" s="2"/>
      <x:c r="G234" s="2"/>
      <x:c r="H234" s="2"/>
      <x:c r="I234" s="2"/>
    </x:row>
    <x:row r="235" ht="22" customHeight="1">
      <x:c r="A235" s="2"/>
      <x:c r="B235" s="2"/>
      <x:c r="C235" s="2"/>
      <x:c r="D235" s="2"/>
      <x:c r="E235" s="2"/>
      <x:c r="F235" s="2"/>
      <x:c r="G235" s="2"/>
      <x:c r="H235" s="2"/>
      <x:c r="I235" s="2"/>
    </x:row>
    <x:row r="236" ht="22" customHeight="1">
      <x:c r="A236" s="2"/>
      <x:c r="B236" s="2"/>
      <x:c r="C236" s="2"/>
      <x:c r="D236" s="2"/>
      <x:c r="E236" s="2"/>
      <x:c r="F236" s="2"/>
      <x:c r="G236" s="2"/>
      <x:c r="H236" s="2"/>
      <x:c r="I236" s="2"/>
    </x:row>
    <x:row r="237" ht="22" customHeight="1">
      <x:c r="A237" s="2"/>
      <x:c r="B237" s="2"/>
      <x:c r="C237" s="2"/>
      <x:c r="D237" s="2"/>
      <x:c r="E237" s="2"/>
      <x:c r="F237" s="2"/>
      <x:c r="G237" s="2"/>
      <x:c r="H237" s="2"/>
      <x:c r="I237" s="2"/>
    </x:row>
    <x:row r="238" ht="22" customHeight="1">
      <x:c r="A238" s="2"/>
      <x:c r="B238" s="2"/>
      <x:c r="C238" s="2"/>
      <x:c r="D238" s="2"/>
      <x:c r="E238" s="2"/>
      <x:c r="F238" s="2"/>
      <x:c r="G238" s="2"/>
      <x:c r="H238" s="2"/>
      <x:c r="I238" s="2"/>
    </x:row>
    <x:row r="239" ht="22" customHeight="1">
      <x:c r="A239" s="2"/>
      <x:c r="B239" s="2"/>
      <x:c r="C239" s="2"/>
      <x:c r="D239" s="2"/>
      <x:c r="E239" s="2"/>
      <x:c r="F239" s="2"/>
      <x:c r="G239" s="2"/>
      <x:c r="H239" s="2"/>
      <x:c r="I239" s="2"/>
    </x:row>
    <x:row r="240" ht="22" customHeight="1">
      <x:c r="A240" s="2"/>
      <x:c r="B240" s="2"/>
      <x:c r="C240" s="2"/>
      <x:c r="D240" s="2"/>
      <x:c r="E240" s="2"/>
      <x:c r="F240" s="2"/>
      <x:c r="G240" s="2"/>
      <x:c r="H240" s="2"/>
      <x:c r="I240" s="2"/>
    </x:row>
    <x:row r="241" ht="22" customHeight="1">
      <x:c r="A241" s="2"/>
      <x:c r="B241" s="2"/>
      <x:c r="C241" s="2"/>
      <x:c r="D241" s="2"/>
      <x:c r="E241" s="2"/>
      <x:c r="F241" s="2"/>
      <x:c r="G241" s="2"/>
      <x:c r="H241" s="2"/>
      <x:c r="I241" s="2"/>
    </x:row>
    <x:row r="242" ht="22" customHeight="1">
      <x:c r="A242" s="2"/>
      <x:c r="B242" s="2"/>
      <x:c r="C242" s="2"/>
      <x:c r="D242" s="2"/>
      <x:c r="E242" s="2"/>
      <x:c r="F242" s="2"/>
      <x:c r="G242" s="2"/>
      <x:c r="H242" s="2"/>
      <x:c r="I242" s="2"/>
    </x:row>
    <x:row r="243" ht="22" customHeight="1">
      <x:c r="A243" s="2"/>
      <x:c r="B243" s="2"/>
      <x:c r="C243" s="2"/>
      <x:c r="D243" s="2"/>
      <x:c r="E243" s="2"/>
      <x:c r="F243" s="2"/>
      <x:c r="G243" s="2"/>
      <x:c r="H243" s="2"/>
      <x:c r="I243" s="2"/>
    </x:row>
    <x:row r="244" ht="22" customHeight="1">
      <x:c r="A244" s="2"/>
      <x:c r="B244" s="2"/>
      <x:c r="C244" s="2"/>
      <x:c r="D244" s="2"/>
      <x:c r="E244" s="2"/>
      <x:c r="F244" s="2"/>
      <x:c r="G244" s="2"/>
      <x:c r="H244" s="2"/>
      <x:c r="I244" s="2"/>
    </x:row>
    <x:row r="245" ht="22" customHeight="1">
      <x:c r="A245" s="2"/>
      <x:c r="B245" s="2"/>
      <x:c r="C245" s="2"/>
      <x:c r="D245" s="2"/>
      <x:c r="E245" s="2"/>
      <x:c r="F245" s="2"/>
      <x:c r="G245" s="2"/>
      <x:c r="H245" s="2"/>
      <x:c r="I245" s="2"/>
    </x:row>
    <x:row r="246" ht="22" customHeight="1">
      <x:c r="A246" s="2"/>
      <x:c r="B246" s="2"/>
      <x:c r="C246" s="2"/>
      <x:c r="D246" s="2"/>
      <x:c r="E246" s="2"/>
      <x:c r="F246" s="2"/>
      <x:c r="G246" s="2"/>
      <x:c r="H246" s="2"/>
      <x:c r="I246" s="2"/>
    </x:row>
    <x:row r="247" ht="22" customHeight="1">
      <x:c r="A247" s="2"/>
      <x:c r="B247" s="2"/>
      <x:c r="C247" s="2"/>
      <x:c r="D247" s="2"/>
      <x:c r="E247" s="2"/>
      <x:c r="F247" s="2"/>
      <x:c r="G247" s="2"/>
      <x:c r="H247" s="2"/>
      <x:c r="I247" s="2"/>
    </x:row>
    <x:row r="248" ht="22" customHeight="1">
      <x:c r="A248" s="2"/>
      <x:c r="B248" s="2"/>
      <x:c r="C248" s="2"/>
      <x:c r="D248" s="2"/>
      <x:c r="E248" s="2"/>
      <x:c r="F248" s="2"/>
      <x:c r="G248" s="2"/>
      <x:c r="H248" s="2"/>
      <x:c r="I248" s="2"/>
    </x:row>
    <x:row r="249" ht="22" customHeight="1">
      <x:c r="A249" s="2"/>
      <x:c r="B249" s="2"/>
      <x:c r="C249" s="2"/>
      <x:c r="D249" s="2"/>
      <x:c r="E249" s="2"/>
      <x:c r="F249" s="2"/>
      <x:c r="G249" s="2"/>
      <x:c r="H249" s="2"/>
      <x:c r="I249" s="2"/>
    </x:row>
    <x:row r="250" ht="22" customHeight="1">
      <x:c r="A250" s="2"/>
      <x:c r="B250" s="2"/>
      <x:c r="C250" s="2"/>
      <x:c r="D250" s="2"/>
      <x:c r="E250" s="2"/>
      <x:c r="F250" s="2"/>
      <x:c r="G250" s="2"/>
      <x:c r="H250" s="2"/>
      <x:c r="I250" s="2"/>
    </x:row>
  </x:sheetData>
  <x:mergeCells>
    <x:mergeCell ref="A1:I1"/>
    <x:mergeCell ref="A2:I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5" hidden="0" customWidth="1"/>
    <x:col min="7" max="7" width="37" hidden="0" customWidth="1"/>
    <x:col min="8" max="8" width="92" hidden="0" customWidth="1"/>
  </x:cols>
  <x:sheetData>
    <x:row r="1" ht="34" customHeight="1">
      <x:c r="A1" s="4" t="str">
        <x:v>計算方法、來源與查核限制</x:v>
      </x:c>
      <x:c r="B1" s="4"/>
      <x:c r="C1" s="4"/>
      <x:c r="D1" s="4"/>
      <x:c r="E1" s="4"/>
      <x:c r="F1" s="4"/>
      <x:c r="G1" s="4"/>
      <x:c r="H1" s="4"/>
    </x:row>
    <x:row r="2" ht="38" customHeight="1">
      <x:c r="A2" s="6" t="str">
        <x:v>資料期間：2016–2025（民國105–114）｜查核日期：2026-10-03｜金額為新臺幣</x:v>
      </x:c>
      <x:c r="B2" s="6"/>
      <x:c r="C2" s="6"/>
      <x:c r="D2" s="6"/>
      <x:c r="E2" s="6"/>
      <x:c r="F2" s="6"/>
      <x:c r="G2" s="6"/>
      <x:c r="H2" s="6"/>
    </x:row>
    <x:row r="3" ht="22" customHeight="1">
      <x:c r="A3" s="2"/>
      <x:c r="B3" s="2"/>
      <x:c r="C3" s="2"/>
      <x:c r="D3" s="2"/>
      <x:c r="E3" s="2"/>
      <x:c r="F3" s="2"/>
      <x:c r="G3" s="2"/>
      <x:c r="H3" s="2"/>
    </x:row>
    <x:row r="4" ht="22" customHeight="1">
      <x:c r="A4" s="2" t="str">
        <x:v>公證每件估算費用（元）</x:v>
      </x:c>
      <x:c r="B4" s="9" t="n">
        <x:v>3600</x:v>
      </x:c>
      <x:c r="C4" s="2"/>
      <x:c r="D4" s="2"/>
      <x:c r="E4" s="2"/>
      <x:c r="F4" s="2"/>
      <x:c r="G4" s="2"/>
      <x:c r="H4" s="2"/>
    </x:row>
    <x:row r="5" ht="22" customHeight="1">
      <x:c r="A5" s="2" t="str">
        <x:v>認證每件估算費用（元）</x:v>
      </x:c>
      <x:c r="B5" s="9" t="n">
        <x:v>800</x:v>
      </x:c>
      <x:c r="C5" s="2"/>
      <x:c r="D5" s="2"/>
      <x:c r="E5" s="2"/>
      <x:c r="F5" s="2"/>
      <x:c r="G5" s="2"/>
      <x:c r="H5" s="2"/>
    </x:row>
    <x:row r="6" ht="22" customHeight="1">
      <x:c r="A6" s="2"/>
      <x:c r="B6" s="2"/>
      <x:c r="C6" s="2"/>
      <x:c r="D6" s="2"/>
      <x:c r="E6" s="2"/>
      <x:c r="F6" s="2"/>
      <x:c r="G6" s="2"/>
      <x:c r="H6" s="2"/>
    </x:row>
    <x:row r="7" ht="43" customHeight="1">
      <x:c r="A7" s="10" t="str">
        <x:v>計算：全區產值＝公證終結件數×公證單價＋認證終結件數×認證單價；人均產值＝全區產值÷年末全職登錄人數。</x:v>
      </x:c>
      <x:c r="B7" s="10"/>
      <x:c r="C7" s="10"/>
      <x:c r="D7" s="10"/>
      <x:c r="E7" s="10"/>
      <x:c r="F7" s="10"/>
      <x:c r="G7" s="10"/>
      <x:c r="H7" s="10"/>
    </x:row>
    <x:row r="8" ht="43" customHeight="1">
      <x:c r="A8" s="10" t="str">
        <x:v>案件量：司法院司法統計年報「民間公證人辦理公認證事件終結情形—按機關別分」，取合計欄；含拒絕請求、請求停止等未作成公認證書案件，並非實際收費件數。</x:v>
      </x:c>
      <x:c r="B8" s="10"/>
      <x:c r="C8" s="10"/>
      <x:c r="D8" s="10"/>
      <x:c r="E8" s="10"/>
      <x:c r="F8" s="10"/>
      <x:c r="G8" s="10"/>
      <x:c r="H8" s="10"/>
    </x:row>
    <x:row r="9" ht="43" customHeight="1">
      <x:c r="A9" s="10" t="str">
        <x:v>人數：依2026-10-03查得之現存及已註銷名冊登錄日期、註銷日期回推12月31日全職在籍人數；兼職（僅辦理文書認證）不計。此為名冊回推值，並非司法院公布之各區年度全職人數表。</x:v>
      </x:c>
      <x:c r="B9" s="10"/>
      <x:c r="C9" s="10"/>
      <x:c r="D9" s="10"/>
      <x:c r="E9" s="10"/>
      <x:c r="F9" s="10"/>
      <x:c r="G9" s="10"/>
      <x:c r="H9" s="10"/>
    </x:row>
    <x:row r="10" ht="43" customHeight="1">
      <x:c r="A10" s="10" t="str">
        <x:v>部分舊註銷名冊缺少職務範圍或登錄日期。臺北2016、臺中2016–2017、高雄2016–2024共12格待核，未推算該格人均產值。其他格仍應視為名冊回推估算。</x:v>
      </x:c>
      <x:c r="B10" s="10"/>
      <x:c r="C10" s="10"/>
      <x:c r="D10" s="10"/>
      <x:c r="E10" s="10"/>
      <x:c r="F10" s="10"/>
      <x:c r="G10" s="10"/>
      <x:c r="H10" s="10"/>
    </x:row>
    <x:row r="11" ht="43" customHeight="1">
      <x:c r="A11" s="10" t="str">
        <x:v>年末人數未按在業月份折算；年中遷移、新增與停辦可能使估算偏離全年實際平均。回推以正式註銷日為準，登錄但已停止業務者仍可能列入。</x:v>
      </x:c>
      <x:c r="B11" s="10"/>
      <x:c r="C11" s="10"/>
      <x:c r="D11" s="10"/>
      <x:c r="E11" s="10"/>
      <x:c r="F11" s="10"/>
      <x:c r="G11" s="10"/>
      <x:c r="H11" s="10"/>
    </x:row>
    <x:row r="12" ht="43" customHeight="1">
      <x:c r="A12" s="10" t="str">
        <x:v>認證總件數包括兼職案件；公開表無全職／兼職拆分。排除兼職人數後的結果可能高估全職平均收入。這是市場產值估算，未扣租金、人事、稅金等，不能當成個人實收或淨利。</x:v>
      </x:c>
      <x:c r="B12" s="10"/>
      <x:c r="C12" s="10"/>
      <x:c r="D12" s="10"/>
      <x:c r="E12" s="10"/>
      <x:c r="F12" s="10"/>
      <x:c r="G12" s="10"/>
      <x:c r="H12" s="10"/>
    </x:row>
    <x:row r="13" ht="43" customHeight="1">
      <x:c r="A13" s="10" t="str">
        <x:v>全台加權平均另採年報備註之官方全職總人數（不含僅辦認證者）；各區回推人數加總可能不同。全台列不由各區回推人數相加，亦非各區平均的算術平均。</x:v>
      </x:c>
      <x:c r="B13" s="10"/>
      <x:c r="C13" s="10"/>
      <x:c r="D13" s="10"/>
      <x:c r="E13" s="10"/>
      <x:c r="F13" s="10"/>
      <x:c r="G13" s="10"/>
      <x:c r="H13" s="10"/>
    </x:row>
    <x:row r="14" ht="43" customHeight="1">
      <x:c r="A14" s="10" t="str">
        <x:v>橋頭法院2016年成立；2016全年高雄／橋頭數字受轄區分設影響。連江及其他年末無全職者，人均列「—」，不表示沒有認證案件。</x:v>
      </x:c>
      <x:c r="B14" s="10"/>
      <x:c r="C14" s="10"/>
      <x:c r="D14" s="10"/>
      <x:c r="E14" s="10"/>
      <x:c r="F14" s="10"/>
      <x:c r="G14" s="10"/>
      <x:c r="H14" s="10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</x:row>
    <x:row r="16" ht="34" customHeight="1">
      <x:c r="A16" s="12" t="str">
        <x:v>年度</x:v>
      </x:c>
      <x:c r="B16" s="12" t="str">
        <x:v>公證件數</x:v>
      </x:c>
      <x:c r="C16" s="12" t="str">
        <x:v>認證件數</x:v>
      </x:c>
      <x:c r="D16" s="12" t="str">
        <x:v>官方全職總人數</x:v>
      </x:c>
      <x:c r="E16" s="12" t="str">
        <x:v>全台產值（萬元）</x:v>
      </x:c>
      <x:c r="F16" s="12" t="str">
        <x:v>加權人均（萬元）</x:v>
      </x:c>
      <x:c r="G16" s="12" t="str">
        <x:v>年報表名</x:v>
      </x:c>
      <x:c r="H16" s="12" t="str">
        <x:v>官方下載網址</x:v>
      </x:c>
    </x:row>
    <x:row r="17" ht="22" customHeight="1">
      <x:c r="A17" s="2" t="n">
        <x:v>2016</x:v>
      </x:c>
      <x:c r="B17" s="13" t="n">
        <x:v>76860</x:v>
      </x:c>
      <x:c r="C17" s="13" t="n">
        <x:v>161944</x:v>
      </x:c>
      <x:c r="D17" s="13" t="n">
        <x:v>101</x:v>
      </x:c>
      <x:c r="E17" s="14" t="n">
        <x:f>(B17*$B$4+C17*$B$5)/10000</x:f>
        <x:v>40625.12</x:v>
      </x:c>
      <x:c r="F17" s="14" t="n">
        <x:f>E17/D17</x:f>
        <x:v>402.22891089108913</x:v>
      </x:c>
      <x:c r="G17" s="2" t="str">
        <x:v>民間公證人終結情形—按機關別</x:v>
      </x:c>
      <x:c r="H17" s="2" t="str">
        <x:v>https://www.judicial.gov.tw/tw/dl-78868-d9c916fff9314b1d8d4c1456b7863984.html</x:v>
      </x:c>
    </x:row>
    <x:row r="18" ht="22" customHeight="1">
      <x:c r="A18" s="15" t="n">
        <x:v>2017</x:v>
      </x:c>
      <x:c r="B18" s="16" t="n">
        <x:v>82889</x:v>
      </x:c>
      <x:c r="C18" s="16" t="n">
        <x:v>166830</x:v>
      </x:c>
      <x:c r="D18" s="16" t="n">
        <x:v>107</x:v>
      </x:c>
      <x:c r="E18" s="17" t="n">
        <x:f>(B18*$B$4+C18*$B$5)/10000</x:f>
        <x:v>43186.44</x:v>
      </x:c>
      <x:c r="F18" s="17" t="n">
        <x:f>E18/D18</x:f>
        <x:v>403.61158878504676</x:v>
      </x:c>
      <x:c r="G18" s="15" t="str">
        <x:v>民間公證人終結情形—按機關別</x:v>
      </x:c>
      <x:c r="H18" s="15" t="str">
        <x:v>https://www.judicial.gov.tw/tw/dl-78125-3a3a20160f8443889415c3a9f4c354bc.html</x:v>
      </x:c>
    </x:row>
    <x:row r="19" ht="22" customHeight="1">
      <x:c r="A19" s="2" t="n">
        <x:v>2018</x:v>
      </x:c>
      <x:c r="B19" s="13" t="n">
        <x:v>92710</x:v>
      </x:c>
      <x:c r="C19" s="13" t="n">
        <x:v>171860</x:v>
      </x:c>
      <x:c r="D19" s="13" t="n">
        <x:v>117</x:v>
      </x:c>
      <x:c r="E19" s="14" t="n">
        <x:f>(B19*$B$4+C19*$B$5)/10000</x:f>
        <x:v>47124.4</x:v>
      </x:c>
      <x:c r="F19" s="14" t="n">
        <x:f>E19/D19</x:f>
        <x:v>402.7726495726496</x:v>
      </x:c>
      <x:c r="G19" s="2" t="str">
        <x:v>民間公證人終結情形—按機關別</x:v>
      </x:c>
      <x:c r="H19" s="2" t="str">
        <x:v>https://www.judicial.gov.tw/tw/dl-64356-955477e66b6a4a4cac57b9a6e0d08ff2.html</x:v>
      </x:c>
    </x:row>
    <x:row r="20" ht="22" customHeight="1">
      <x:c r="A20" s="15" t="n">
        <x:v>2019</x:v>
      </x:c>
      <x:c r="B20" s="16" t="n">
        <x:v>97810</x:v>
      </x:c>
      <x:c r="C20" s="16" t="n">
        <x:v>180377</x:v>
      </x:c>
      <x:c r="D20" s="16" t="n">
        <x:v>123</x:v>
      </x:c>
      <x:c r="E20" s="17" t="n">
        <x:f>(B20*$B$4+C20*$B$5)/10000</x:f>
        <x:v>49641.76</x:v>
      </x:c>
      <x:c r="F20" s="17" t="n">
        <x:f>E20/D20</x:f>
        <x:v>403.5915447154472</x:v>
      </x:c>
      <x:c r="G20" s="15" t="str">
        <x:v>民間公證人終結情形—按機關別</x:v>
      </x:c>
      <x:c r="H20" s="15" t="str">
        <x:v>https://www.judicial.gov.tw/tw/dl-102909-87e31b5a265a49bcaf17f389f6a36737.html</x:v>
      </x:c>
    </x:row>
    <x:row r="21" ht="22" customHeight="1">
      <x:c r="A21" s="2" t="n">
        <x:v>2020</x:v>
      </x:c>
      <x:c r="B21" s="13" t="n">
        <x:v>110228</x:v>
      </x:c>
      <x:c r="C21" s="13" t="n">
        <x:v>146996</x:v>
      </x:c>
      <x:c r="D21" s="13" t="n">
        <x:v>137</x:v>
      </x:c>
      <x:c r="E21" s="14" t="n">
        <x:f>(B21*$B$4+C21*$B$5)/10000</x:f>
        <x:v>51441.76</x:v>
      </x:c>
      <x:c r="F21" s="14" t="n">
        <x:f>E21/D21</x:f>
        <x:v>375.487299270073</x:v>
      </x:c>
      <x:c r="G21" s="2" t="str">
        <x:v>民間公證人終結情形—按機關別</x:v>
      </x:c>
      <x:c r="H21" s="2" t="str">
        <x:v>https://www.judicial.gov.tw/tw/dl-129702-6da3e3132fe34a4282f541f6d7f8cdd2.html</x:v>
      </x:c>
    </x:row>
    <x:row r="22" ht="22" customHeight="1">
      <x:c r="A22" s="15" t="n">
        <x:v>2021</x:v>
      </x:c>
      <x:c r="B22" s="16" t="n">
        <x:v>117775</x:v>
      </x:c>
      <x:c r="C22" s="16" t="n">
        <x:v>155544</x:v>
      </x:c>
      <x:c r="D22" s="16" t="n">
        <x:v>142</x:v>
      </x:c>
      <x:c r="E22" s="17" t="n">
        <x:f>(B22*$B$4+C22*$B$5)/10000</x:f>
        <x:v>54842.52</x:v>
      </x:c>
      <x:c r="F22" s="17" t="n">
        <x:f>E22/D22</x:f>
        <x:v>386.2149295774648</x:v>
      </x:c>
      <x:c r="G22" s="15" t="str">
        <x:v>民間公證人終結情形—按機關別</x:v>
      </x:c>
      <x:c r="H22" s="15" t="str">
        <x:v>https://www.judicial.gov.tw/tw/dl-158878-bf0f3713351d4f2c93dc1537aa118c7f.html</x:v>
      </x:c>
    </x:row>
    <x:row r="23" ht="22" customHeight="1">
      <x:c r="A23" s="2" t="n">
        <x:v>2022</x:v>
      </x:c>
      <x:c r="B23" s="13" t="n">
        <x:v>139581</x:v>
      </x:c>
      <x:c r="C23" s="13" t="n">
        <x:v>186210</x:v>
      </x:c>
      <x:c r="D23" s="13" t="n">
        <x:v>154</x:v>
      </x:c>
      <x:c r="E23" s="14" t="n">
        <x:f>(B23*$B$4+C23*$B$5)/10000</x:f>
        <x:v>65145.96</x:v>
      </x:c>
      <x:c r="F23" s="14" t="n">
        <x:f>E23/D23</x:f>
        <x:v>423.0257142857143</x:v>
      </x:c>
      <x:c r="G23" s="2" t="str">
        <x:v>民間公證人終結情形—按機關別</x:v>
      </x:c>
      <x:c r="H23" s="2" t="str">
        <x:v>https://www.judicial.gov.tw/tw/dl-184491-b69d74f562144b3f872d05a74a0508c4.html</x:v>
      </x:c>
    </x:row>
    <x:row r="24" ht="22" customHeight="1">
      <x:c r="A24" s="15" t="n">
        <x:v>2023</x:v>
      </x:c>
      <x:c r="B24" s="16" t="n">
        <x:v>159326</x:v>
      </x:c>
      <x:c r="C24" s="16" t="n">
        <x:v>207703</x:v>
      </x:c>
      <x:c r="D24" s="16" t="n">
        <x:v>159</x:v>
      </x:c>
      <x:c r="E24" s="17" t="n">
        <x:f>(B24*$B$4+C24*$B$5)/10000</x:f>
        <x:v>73973.6</x:v>
      </x:c>
      <x:c r="F24" s="17" t="n">
        <x:f>E24/D24</x:f>
        <x:v>465.2427672955975</x:v>
      </x:c>
      <x:c r="G24" s="15" t="str">
        <x:v>民間公證人終結情形—按機關別</x:v>
      </x:c>
      <x:c r="H24" s="15" t="str">
        <x:v>https://www.judicial.gov.tw/tw/dl-211432-2d7c901c391b4a9ea3368d5d3c424107.html</x:v>
      </x:c>
    </x:row>
    <x:row r="25" ht="22" customHeight="1">
      <x:c r="A25" s="2" t="n">
        <x:v>2024</x:v>
      </x:c>
      <x:c r="B25" s="13" t="n">
        <x:v>184681</x:v>
      </x:c>
      <x:c r="C25" s="13" t="n">
        <x:v>197578</x:v>
      </x:c>
      <x:c r="D25" s="13" t="n">
        <x:v>166</x:v>
      </x:c>
      <x:c r="E25" s="14" t="n">
        <x:f>(B25*$B$4+C25*$B$5)/10000</x:f>
        <x:v>82291.4</x:v>
      </x:c>
      <x:c r="F25" s="14" t="n">
        <x:f>E25/D25</x:f>
        <x:v>495.7313253012048</x:v>
      </x:c>
      <x:c r="G25" s="2" t="str">
        <x:v>民間公證人終結情形—按機關別</x:v>
      </x:c>
      <x:c r="H25" s="2" t="str">
        <x:v>https://www.judicial.gov.tw/tw/dl-241710-a8e01c894160411ebd1678272beb57e2.html</x:v>
      </x:c>
    </x:row>
    <x:row r="26" ht="22" customHeight="1">
      <x:c r="A26" s="15" t="n">
        <x:v>2025</x:v>
      </x:c>
      <x:c r="B26" s="16" t="n">
        <x:v>202859</x:v>
      </x:c>
      <x:c r="C26" s="16" t="n">
        <x:v>205933</x:v>
      </x:c>
      <x:c r="D26" s="16" t="n">
        <x:v>178</x:v>
      </x:c>
      <x:c r="E26" s="17" t="n">
        <x:f>(B26*$B$4+C26*$B$5)/10000</x:f>
        <x:v>89503.88</x:v>
      </x:c>
      <x:c r="F26" s="17" t="n">
        <x:f>E26/D26</x:f>
        <x:v>502.83078651685395</x:v>
      </x:c>
      <x:c r="G26" s="15" t="str">
        <x:v>民間公證人終結情形—按機關別</x:v>
      </x:c>
      <x:c r="H26" s="15" t="str">
        <x:v>https://www.judicial.gov.tw/tw/dl-267943-93ecec47ef104d78a573f16469b81bb2.html</x:v>
      </x:c>
    </x:row>
    <x:row r="27" ht="22" customHeight="1">
      <x:c r="A27" s="2"/>
      <x:c r="B27" s="2"/>
      <x:c r="C27" s="2"/>
      <x:c r="D27" s="2"/>
      <x:c r="E27" s="2"/>
      <x:c r="F27" s="2"/>
      <x:c r="G27" s="2"/>
      <x:c r="H27" s="2"/>
    </x:row>
    <x:row r="28" ht="22" customHeight="1">
      <x:c r="A28" s="2"/>
      <x:c r="B28" s="2"/>
      <x:c r="C28" s="2"/>
      <x:c r="D28" s="2"/>
      <x:c r="E28" s="2"/>
      <x:c r="F28" s="2"/>
      <x:c r="G28" s="2"/>
      <x:c r="H28" s="2"/>
    </x:row>
    <x:row r="29" ht="34" customHeight="1">
      <x:c r="A29" s="12" t="str">
        <x:v>嘉義姓名</x:v>
      </x:c>
      <x:c r="B29" s="12" t="str">
        <x:v>登錄號數</x:v>
      </x:c>
      <x:c r="C29" s="12" t="str">
        <x:v>職務範圍</x:v>
      </x:c>
      <x:c r="D29" s="12" t="str">
        <x:v>登錄完畢（民國）</x:v>
      </x:c>
      <x:c r="E29" s="12" t="str">
        <x:v>註銷（民國）</x:v>
      </x:c>
      <x:c r="F29" s="12" t="str">
        <x:v>變動說明</x:v>
      </x:c>
      <x:c r="G29" s="2"/>
      <x:c r="H29" s="2"/>
    </x:row>
    <x:row r="30" ht="22" customHeight="1">
      <x:c r="A30" s="15" t="str">
        <x:v>陳林宜伸</x:v>
      </x:c>
      <x:c r="B30" s="15" t="str">
        <x:v>K001</x:v>
      </x:c>
      <x:c r="C30" s="15" t="str">
        <x:v>全職</x:v>
      </x:c>
      <x:c r="D30" s="15" t="str">
        <x:v>90-09-19</x:v>
      </x:c>
      <x:c r="E30" s="15" t="str"/>
      <x:c r="F30" s="15" t="str">
        <x:v>十年均在籍</x:v>
      </x:c>
      <x:c r="G30" s="2"/>
      <x:c r="H30" s="2"/>
    </x:row>
    <x:row r="31" ht="22" customHeight="1">
      <x:c r="A31" s="2" t="str">
        <x:v>江佩瑜</x:v>
      </x:c>
      <x:c r="B31" s="2" t="str">
        <x:v>K008</x:v>
      </x:c>
      <x:c r="C31" s="2" t="str">
        <x:v>全職</x:v>
      </x:c>
      <x:c r="D31" s="2" t="str">
        <x:v>103-12-29</x:v>
      </x:c>
      <x:c r="E31" s="2" t="str">
        <x:v>114-08-11</x:v>
      </x:c>
      <x:c r="F31" s="2" t="str">
        <x:v>2025 遷移雲林</x:v>
      </x:c>
      <x:c r="G31" s="2"/>
      <x:c r="H31" s="2"/>
    </x:row>
    <x:row r="32" ht="22" customHeight="1">
      <x:c r="A32" s="15" t="str">
        <x:v>洪慶諼</x:v>
      </x:c>
      <x:c r="B32" s="15" t="str">
        <x:v>K009</x:v>
      </x:c>
      <x:c r="C32" s="15" t="str">
        <x:v>全職</x:v>
      </x:c>
      <x:c r="D32" s="15" t="str">
        <x:v>105-06-22</x:v>
      </x:c>
      <x:c r="E32" s="15" t="str"/>
      <x:c r="F32" s="15" t="str">
        <x:v>2016 新增</x:v>
      </x:c>
      <x:c r="G32" s="2"/>
      <x:c r="H32" s="2"/>
    </x:row>
    <x:row r="33" ht="22" customHeight="1">
      <x:c r="A33" s="2" t="str">
        <x:v>曹丞善</x:v>
      </x:c>
      <x:c r="B33" s="2" t="str">
        <x:v>K011</x:v>
      </x:c>
      <x:c r="C33" s="2" t="str">
        <x:v>全職</x:v>
      </x:c>
      <x:c r="D33" s="2" t="str">
        <x:v>109-05-08</x:v>
      </x:c>
      <x:c r="E33" s="2" t="str">
        <x:v>110-11-12</x:v>
      </x:c>
      <x:c r="F33" s="2" t="str">
        <x:v>2020 新增；2021 遷移彰化</x:v>
      </x:c>
      <x:c r="G33" s="2"/>
      <x:c r="H33" s="2"/>
    </x:row>
    <x:row r="34" ht="22" customHeight="1">
      <x:c r="A34" s="15" t="str">
        <x:v>游琍慈</x:v>
      </x:c>
      <x:c r="B34" s="15" t="str">
        <x:v>K012</x:v>
      </x:c>
      <x:c r="C34" s="15" t="str">
        <x:v>全職</x:v>
      </x:c>
      <x:c r="D34" s="15" t="str">
        <x:v>111-03-30</x:v>
      </x:c>
      <x:c r="E34" s="15" t="str"/>
      <x:c r="F34" s="15" t="str">
        <x:v>2022 新增</x:v>
      </x:c>
      <x:c r="G34" s="2"/>
      <x:c r="H34" s="2"/>
    </x:row>
    <x:row r="35" ht="22" customHeight="1">
      <x:c r="A35" s="2" t="str">
        <x:v>謝宗憲</x:v>
      </x:c>
      <x:c r="B35" s="2" t="str">
        <x:v>K013</x:v>
      </x:c>
      <x:c r="C35" s="2" t="str">
        <x:v>全職</x:v>
      </x:c>
      <x:c r="D35" s="2" t="str">
        <x:v>112-03-31</x:v>
      </x:c>
      <x:c r="E35" s="2" t="str"/>
      <x:c r="F35" s="2" t="str">
        <x:v>2023 新增</x:v>
      </x:c>
      <x:c r="G35" s="2"/>
      <x:c r="H35" s="2"/>
    </x:row>
    <x:row r="36" ht="22" customHeight="1">
      <x:c r="A36" s="15" t="str">
        <x:v>張永昌</x:v>
      </x:c>
      <x:c r="B36" s="15" t="str">
        <x:v>K015</x:v>
      </x:c>
      <x:c r="C36" s="15" t="str">
        <x:v>全職</x:v>
      </x:c>
      <x:c r="D36" s="15" t="str">
        <x:v>113-05-10</x:v>
      </x:c>
      <x:c r="E36" s="15" t="str"/>
      <x:c r="F36" s="15" t="str">
        <x:v>2024 新增</x:v>
      </x:c>
      <x:c r="G36" s="2"/>
      <x:c r="H36" s="2"/>
    </x:row>
    <x:row r="37" ht="22" customHeight="1">
      <x:c r="A37" s="2" t="str">
        <x:v>陳品霏</x:v>
      </x:c>
      <x:c r="B37" s="2" t="str">
        <x:v>K016</x:v>
      </x:c>
      <x:c r="C37" s="2" t="str">
        <x:v>全職</x:v>
      </x:c>
      <x:c r="D37" s="2" t="str">
        <x:v>115-06-11</x:v>
      </x:c>
      <x:c r="E37" s="2" t="str"/>
      <x:c r="F37" s="2" t="str">
        <x:v>2026 新增；不列入十年</x:v>
      </x:c>
      <x:c r="G37" s="2"/>
      <x:c r="H37" s="2"/>
    </x:row>
    <x:row r="38" ht="22" customHeight="1">
      <x:c r="A38" s="15" t="str">
        <x:v>林德昇</x:v>
      </x:c>
      <x:c r="B38" s="15" t="str">
        <x:v>K004</x:v>
      </x:c>
      <x:c r="C38" s="15" t="str">
        <x:v>兼職</x:v>
      </x:c>
      <x:c r="D38" s="15" t="str">
        <x:v>92-04-23</x:v>
      </x:c>
      <x:c r="E38" s="15" t="str"/>
      <x:c r="F38" s="15" t="str">
        <x:v>排除人數</x:v>
      </x:c>
      <x:c r="G38" s="2"/>
      <x:c r="H38" s="2"/>
    </x:row>
    <x:row r="39" ht="22" customHeight="1">
      <x:c r="A39" s="2" t="str">
        <x:v>顏伯奇</x:v>
      </x:c>
      <x:c r="B39" s="2" t="str">
        <x:v>K010</x:v>
      </x:c>
      <x:c r="C39" s="2" t="str">
        <x:v>兼職</x:v>
      </x:c>
      <x:c r="D39" s="2" t="str">
        <x:v>106-12-12</x:v>
      </x:c>
      <x:c r="E39" s="2" t="str"/>
      <x:c r="F39" s="2" t="str">
        <x:v>排除人數</x:v>
      </x:c>
      <x:c r="G39" s="2"/>
      <x:c r="H39" s="2"/>
    </x:row>
    <x:row r="40" ht="22" customHeight="1">
      <x:c r="A40" s="15" t="str">
        <x:v>葉昱慧</x:v>
      </x:c>
      <x:c r="B40" s="15" t="str">
        <x:v>K014</x:v>
      </x:c>
      <x:c r="C40" s="15" t="str">
        <x:v>兼職</x:v>
      </x:c>
      <x:c r="D40" s="15" t="str">
        <x:v>112-07-19</x:v>
      </x:c>
      <x:c r="E40" s="15" t="str"/>
      <x:c r="F40" s="15" t="str">
        <x:v>排除人數</x:v>
      </x:c>
      <x:c r="G40" s="2"/>
      <x:c r="H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</x:row>
    <x:row r="42" ht="30" customHeight="1">
      <x:c r="A42" s="10" t="str">
        <x:v>人數名冊：https://www.judicial.gov.tw/tw/lp-152-1.html（含已註銷紀錄）</x:v>
      </x:c>
      <x:c r="B42" s="10"/>
      <x:c r="C42" s="10"/>
      <x:c r="D42" s="10"/>
      <x:c r="E42" s="10"/>
      <x:c r="F42" s="10"/>
      <x:c r="G42" s="10"/>
      <x:c r="H42" s="10"/>
    </x:row>
    <x:row r="43" ht="30" customHeight="1">
      <x:c r="A43" s="10" t="str">
        <x:v>歷史補證：陳憲鑑102-06-18登錄、高啟霈103-07-08登錄；吳明烈、陳勇仁、黃庭和之全職範圍參照2012陸委會公證名冊。</x:v>
      </x:c>
      <x:c r="B43" s="10"/>
      <x:c r="C43" s="10"/>
      <x:c r="D43" s="10"/>
      <x:c r="E43" s="10"/>
      <x:c r="F43" s="10"/>
      <x:c r="G43" s="10"/>
      <x:c r="H43" s="10"/>
    </x:row>
    <x:row r="44" ht="30" customHeight="1">
      <x:c r="A44" s="10" t="str">
        <x:v>歷史名冊：https://ws.mac.gov.tw/001/Upload/OldFile/public/MMO/RPIR/book537.pdf（PDF第259、261、262頁）</x:v>
      </x:c>
      <x:c r="B44" s="10"/>
      <x:c r="C44" s="10"/>
      <x:c r="D44" s="10"/>
      <x:c r="E44" s="10"/>
      <x:c r="F44" s="10"/>
      <x:c r="G44" s="10"/>
      <x:c r="H44" s="10"/>
    </x:row>
    <x:row r="45" ht="30" customHeight="1">
      <x:c r="A45" s="10" t="str">
        <x:v>新北102-06登錄公告：https://www.judicial.gov.tw/tw/communique/dl-1216-7e5bb79bdda1432b88c109734624313a.html</x:v>
      </x:c>
      <x:c r="B45" s="10"/>
      <x:c r="C45" s="10"/>
      <x:c r="D45" s="10"/>
      <x:c r="E45" s="10"/>
      <x:c r="F45" s="10"/>
      <x:c r="G45" s="10"/>
      <x:c r="H45" s="10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</x:row>
    <x:row r="156" ht="22" customHeight="1">
      <x:c r="A156" s="2"/>
      <x:c r="B156" s="2"/>
      <x:c r="C156" s="2"/>
      <x:c r="D156" s="2"/>
      <x:c r="E156" s="2"/>
      <x:c r="F156" s="2"/>
      <x:c r="G156" s="2"/>
      <x:c r="H156" s="2"/>
    </x:row>
    <x:row r="157" ht="22" customHeight="1">
      <x:c r="A157" s="2"/>
      <x:c r="B157" s="2"/>
      <x:c r="C157" s="2"/>
      <x:c r="D157" s="2"/>
      <x:c r="E157" s="2"/>
      <x:c r="F157" s="2"/>
      <x:c r="G157" s="2"/>
      <x:c r="H157" s="2"/>
    </x:row>
    <x:row r="158" ht="22" customHeight="1">
      <x:c r="A158" s="2"/>
      <x:c r="B158" s="2"/>
      <x:c r="C158" s="2"/>
      <x:c r="D158" s="2"/>
      <x:c r="E158" s="2"/>
      <x:c r="F158" s="2"/>
      <x:c r="G158" s="2"/>
      <x:c r="H158" s="2"/>
    </x:row>
    <x:row r="159" ht="22" customHeight="1">
      <x:c r="A159" s="2"/>
      <x:c r="B159" s="2"/>
      <x:c r="C159" s="2"/>
      <x:c r="D159" s="2"/>
      <x:c r="E159" s="2"/>
      <x:c r="F159" s="2"/>
      <x:c r="G159" s="2"/>
      <x:c r="H159" s="2"/>
    </x:row>
    <x:row r="160" ht="22" customHeight="1">
      <x:c r="A160" s="2"/>
      <x:c r="B160" s="2"/>
      <x:c r="C160" s="2"/>
      <x:c r="D160" s="2"/>
      <x:c r="E160" s="2"/>
      <x:c r="F160" s="2"/>
      <x:c r="G160" s="2"/>
      <x:c r="H160" s="2"/>
    </x:row>
    <x:row r="161" ht="22" customHeight="1">
      <x:c r="A161" s="2"/>
      <x:c r="B161" s="2"/>
      <x:c r="C161" s="2"/>
      <x:c r="D161" s="2"/>
      <x:c r="E161" s="2"/>
      <x:c r="F161" s="2"/>
      <x:c r="G161" s="2"/>
      <x:c r="H161" s="2"/>
    </x:row>
    <x:row r="162" ht="22" customHeight="1">
      <x:c r="A162" s="2"/>
      <x:c r="B162" s="2"/>
      <x:c r="C162" s="2"/>
      <x:c r="D162" s="2"/>
      <x:c r="E162" s="2"/>
      <x:c r="F162" s="2"/>
      <x:c r="G162" s="2"/>
      <x:c r="H162" s="2"/>
    </x:row>
    <x:row r="163" ht="22" customHeight="1">
      <x:c r="A163" s="2"/>
      <x:c r="B163" s="2"/>
      <x:c r="C163" s="2"/>
      <x:c r="D163" s="2"/>
      <x:c r="E163" s="2"/>
      <x:c r="F163" s="2"/>
      <x:c r="G163" s="2"/>
      <x:c r="H163" s="2"/>
    </x:row>
    <x:row r="164" ht="22" customHeight="1">
      <x:c r="A164" s="2"/>
      <x:c r="B164" s="2"/>
      <x:c r="C164" s="2"/>
      <x:c r="D164" s="2"/>
      <x:c r="E164" s="2"/>
      <x:c r="F164" s="2"/>
      <x:c r="G164" s="2"/>
      <x:c r="H164" s="2"/>
    </x:row>
    <x:row r="165" ht="22" customHeight="1">
      <x:c r="A165" s="2"/>
      <x:c r="B165" s="2"/>
      <x:c r="C165" s="2"/>
      <x:c r="D165" s="2"/>
      <x:c r="E165" s="2"/>
      <x:c r="F165" s="2"/>
      <x:c r="G165" s="2"/>
      <x:c r="H165" s="2"/>
    </x:row>
    <x:row r="166" ht="22" customHeight="1">
      <x:c r="A166" s="2"/>
      <x:c r="B166" s="2"/>
      <x:c r="C166" s="2"/>
      <x:c r="D166" s="2"/>
      <x:c r="E166" s="2"/>
      <x:c r="F166" s="2"/>
      <x:c r="G166" s="2"/>
      <x:c r="H166" s="2"/>
    </x:row>
    <x:row r="167" ht="22" customHeight="1">
      <x:c r="A167" s="2"/>
      <x:c r="B167" s="2"/>
      <x:c r="C167" s="2"/>
      <x:c r="D167" s="2"/>
      <x:c r="E167" s="2"/>
      <x:c r="F167" s="2"/>
      <x:c r="G167" s="2"/>
      <x:c r="H167" s="2"/>
    </x:row>
    <x:row r="168" ht="22" customHeight="1">
      <x:c r="A168" s="2"/>
      <x:c r="B168" s="2"/>
      <x:c r="C168" s="2"/>
      <x:c r="D168" s="2"/>
      <x:c r="E168" s="2"/>
      <x:c r="F168" s="2"/>
      <x:c r="G168" s="2"/>
      <x:c r="H168" s="2"/>
    </x:row>
    <x:row r="169" ht="22" customHeight="1">
      <x:c r="A169" s="2"/>
      <x:c r="B169" s="2"/>
      <x:c r="C169" s="2"/>
      <x:c r="D169" s="2"/>
      <x:c r="E169" s="2"/>
      <x:c r="F169" s="2"/>
      <x:c r="G169" s="2"/>
      <x:c r="H169" s="2"/>
    </x:row>
    <x:row r="170" ht="22" customHeight="1">
      <x:c r="A170" s="2"/>
      <x:c r="B170" s="2"/>
      <x:c r="C170" s="2"/>
      <x:c r="D170" s="2"/>
      <x:c r="E170" s="2"/>
      <x:c r="F170" s="2"/>
      <x:c r="G170" s="2"/>
      <x:c r="H170" s="2"/>
    </x:row>
    <x:row r="171" ht="22" customHeight="1">
      <x:c r="A171" s="2"/>
      <x:c r="B171" s="2"/>
      <x:c r="C171" s="2"/>
      <x:c r="D171" s="2"/>
      <x:c r="E171" s="2"/>
      <x:c r="F171" s="2"/>
      <x:c r="G171" s="2"/>
      <x:c r="H171" s="2"/>
    </x:row>
    <x:row r="172" ht="22" customHeight="1">
      <x:c r="A172" s="2"/>
      <x:c r="B172" s="2"/>
      <x:c r="C172" s="2"/>
      <x:c r="D172" s="2"/>
      <x:c r="E172" s="2"/>
      <x:c r="F172" s="2"/>
      <x:c r="G172" s="2"/>
      <x:c r="H172" s="2"/>
    </x:row>
    <x:row r="173" ht="22" customHeight="1">
      <x:c r="A173" s="2"/>
      <x:c r="B173" s="2"/>
      <x:c r="C173" s="2"/>
      <x:c r="D173" s="2"/>
      <x:c r="E173" s="2"/>
      <x:c r="F173" s="2"/>
      <x:c r="G173" s="2"/>
      <x:c r="H173" s="2"/>
    </x:row>
    <x:row r="174" ht="22" customHeight="1">
      <x:c r="A174" s="2"/>
      <x:c r="B174" s="2"/>
      <x:c r="C174" s="2"/>
      <x:c r="D174" s="2"/>
      <x:c r="E174" s="2"/>
      <x:c r="F174" s="2"/>
      <x:c r="G174" s="2"/>
      <x:c r="H174" s="2"/>
    </x:row>
    <x:row r="175" ht="22" customHeight="1">
      <x:c r="A175" s="2"/>
      <x:c r="B175" s="2"/>
      <x:c r="C175" s="2"/>
      <x:c r="D175" s="2"/>
      <x:c r="E175" s="2"/>
      <x:c r="F175" s="2"/>
      <x:c r="G175" s="2"/>
      <x:c r="H175" s="2"/>
    </x:row>
    <x:row r="176" ht="22" customHeight="1">
      <x:c r="A176" s="2"/>
      <x:c r="B176" s="2"/>
      <x:c r="C176" s="2"/>
      <x:c r="D176" s="2"/>
      <x:c r="E176" s="2"/>
      <x:c r="F176" s="2"/>
      <x:c r="G176" s="2"/>
      <x:c r="H176" s="2"/>
    </x:row>
    <x:row r="177" ht="22" customHeight="1">
      <x:c r="A177" s="2"/>
      <x:c r="B177" s="2"/>
      <x:c r="C177" s="2"/>
      <x:c r="D177" s="2"/>
      <x:c r="E177" s="2"/>
      <x:c r="F177" s="2"/>
      <x:c r="G177" s="2"/>
      <x:c r="H177" s="2"/>
    </x:row>
    <x:row r="178" ht="22" customHeight="1">
      <x:c r="A178" s="2"/>
      <x:c r="B178" s="2"/>
      <x:c r="C178" s="2"/>
      <x:c r="D178" s="2"/>
      <x:c r="E178" s="2"/>
      <x:c r="F178" s="2"/>
      <x:c r="G178" s="2"/>
      <x:c r="H178" s="2"/>
    </x:row>
    <x:row r="179" ht="22" customHeight="1">
      <x:c r="A179" s="2"/>
      <x:c r="B179" s="2"/>
      <x:c r="C179" s="2"/>
      <x:c r="D179" s="2"/>
      <x:c r="E179" s="2"/>
      <x:c r="F179" s="2"/>
      <x:c r="G179" s="2"/>
      <x:c r="H179" s="2"/>
    </x:row>
    <x:row r="180" ht="22" customHeight="1">
      <x:c r="A180" s="2"/>
      <x:c r="B180" s="2"/>
      <x:c r="C180" s="2"/>
      <x:c r="D180" s="2"/>
      <x:c r="E180" s="2"/>
      <x:c r="F180" s="2"/>
      <x:c r="G180" s="2"/>
      <x:c r="H180" s="2"/>
    </x:row>
    <x:row r="181" ht="22" customHeight="1">
      <x:c r="A181" s="2"/>
      <x:c r="B181" s="2"/>
      <x:c r="C181" s="2"/>
      <x:c r="D181" s="2"/>
      <x:c r="E181" s="2"/>
      <x:c r="F181" s="2"/>
      <x:c r="G181" s="2"/>
      <x:c r="H181" s="2"/>
    </x:row>
    <x:row r="182" ht="22" customHeight="1">
      <x:c r="A182" s="2"/>
      <x:c r="B182" s="2"/>
      <x:c r="C182" s="2"/>
      <x:c r="D182" s="2"/>
      <x:c r="E182" s="2"/>
      <x:c r="F182" s="2"/>
      <x:c r="G182" s="2"/>
      <x:c r="H182" s="2"/>
    </x:row>
    <x:row r="183" ht="22" customHeight="1">
      <x:c r="A183" s="2"/>
      <x:c r="B183" s="2"/>
      <x:c r="C183" s="2"/>
      <x:c r="D183" s="2"/>
      <x:c r="E183" s="2"/>
      <x:c r="F183" s="2"/>
      <x:c r="G183" s="2"/>
      <x:c r="H183" s="2"/>
    </x:row>
    <x:row r="184" ht="22" customHeight="1">
      <x:c r="A184" s="2"/>
      <x:c r="B184" s="2"/>
      <x:c r="C184" s="2"/>
      <x:c r="D184" s="2"/>
      <x:c r="E184" s="2"/>
      <x:c r="F184" s="2"/>
      <x:c r="G184" s="2"/>
      <x:c r="H184" s="2"/>
    </x:row>
    <x:row r="185" ht="22" customHeight="1">
      <x:c r="A185" s="2"/>
      <x:c r="B185" s="2"/>
      <x:c r="C185" s="2"/>
      <x:c r="D185" s="2"/>
      <x:c r="E185" s="2"/>
      <x:c r="F185" s="2"/>
      <x:c r="G185" s="2"/>
      <x:c r="H185" s="2"/>
    </x:row>
    <x:row r="186" ht="22" customHeight="1">
      <x:c r="A186" s="2"/>
      <x:c r="B186" s="2"/>
      <x:c r="C186" s="2"/>
      <x:c r="D186" s="2"/>
      <x:c r="E186" s="2"/>
      <x:c r="F186" s="2"/>
      <x:c r="G186" s="2"/>
      <x:c r="H186" s="2"/>
    </x:row>
    <x:row r="187" ht="22" customHeight="1">
      <x:c r="A187" s="2"/>
      <x:c r="B187" s="2"/>
      <x:c r="C187" s="2"/>
      <x:c r="D187" s="2"/>
      <x:c r="E187" s="2"/>
      <x:c r="F187" s="2"/>
      <x:c r="G187" s="2"/>
      <x:c r="H187" s="2"/>
    </x:row>
    <x:row r="188" ht="22" customHeight="1">
      <x:c r="A188" s="2"/>
      <x:c r="B188" s="2"/>
      <x:c r="C188" s="2"/>
      <x:c r="D188" s="2"/>
      <x:c r="E188" s="2"/>
      <x:c r="F188" s="2"/>
      <x:c r="G188" s="2"/>
      <x:c r="H188" s="2"/>
    </x:row>
    <x:row r="189" ht="22" customHeight="1">
      <x:c r="A189" s="2"/>
      <x:c r="B189" s="2"/>
      <x:c r="C189" s="2"/>
      <x:c r="D189" s="2"/>
      <x:c r="E189" s="2"/>
      <x:c r="F189" s="2"/>
      <x:c r="G189" s="2"/>
      <x:c r="H189" s="2"/>
    </x:row>
    <x:row r="190" ht="22" customHeight="1">
      <x:c r="A190" s="2"/>
      <x:c r="B190" s="2"/>
      <x:c r="C190" s="2"/>
      <x:c r="D190" s="2"/>
      <x:c r="E190" s="2"/>
      <x:c r="F190" s="2"/>
      <x:c r="G190" s="2"/>
      <x:c r="H190" s="2"/>
    </x:row>
    <x:row r="191" ht="22" customHeight="1">
      <x:c r="A191" s="2"/>
      <x:c r="B191" s="2"/>
      <x:c r="C191" s="2"/>
      <x:c r="D191" s="2"/>
      <x:c r="E191" s="2"/>
      <x:c r="F191" s="2"/>
      <x:c r="G191" s="2"/>
      <x:c r="H191" s="2"/>
    </x:row>
    <x:row r="192" ht="22" customHeight="1">
      <x:c r="A192" s="2"/>
      <x:c r="B192" s="2"/>
      <x:c r="C192" s="2"/>
      <x:c r="D192" s="2"/>
      <x:c r="E192" s="2"/>
      <x:c r="F192" s="2"/>
      <x:c r="G192" s="2"/>
      <x:c r="H192" s="2"/>
    </x:row>
    <x:row r="193" ht="22" customHeight="1">
      <x:c r="A193" s="2"/>
      <x:c r="B193" s="2"/>
      <x:c r="C193" s="2"/>
      <x:c r="D193" s="2"/>
      <x:c r="E193" s="2"/>
      <x:c r="F193" s="2"/>
      <x:c r="G193" s="2"/>
      <x:c r="H193" s="2"/>
    </x:row>
    <x:row r="194" ht="22" customHeight="1">
      <x:c r="A194" s="2"/>
      <x:c r="B194" s="2"/>
      <x:c r="C194" s="2"/>
      <x:c r="D194" s="2"/>
      <x:c r="E194" s="2"/>
      <x:c r="F194" s="2"/>
      <x:c r="G194" s="2"/>
      <x:c r="H194" s="2"/>
    </x:row>
    <x:row r="195" ht="22" customHeight="1">
      <x:c r="A195" s="2"/>
      <x:c r="B195" s="2"/>
      <x:c r="C195" s="2"/>
      <x:c r="D195" s="2"/>
      <x:c r="E195" s="2"/>
      <x:c r="F195" s="2"/>
      <x:c r="G195" s="2"/>
      <x:c r="H195" s="2"/>
    </x:row>
    <x:row r="196" ht="22" customHeight="1">
      <x:c r="A196" s="2"/>
      <x:c r="B196" s="2"/>
      <x:c r="C196" s="2"/>
      <x:c r="D196" s="2"/>
      <x:c r="E196" s="2"/>
      <x:c r="F196" s="2"/>
      <x:c r="G196" s="2"/>
      <x:c r="H196" s="2"/>
    </x:row>
    <x:row r="197" ht="22" customHeight="1">
      <x:c r="A197" s="2"/>
      <x:c r="B197" s="2"/>
      <x:c r="C197" s="2"/>
      <x:c r="D197" s="2"/>
      <x:c r="E197" s="2"/>
      <x:c r="F197" s="2"/>
      <x:c r="G197" s="2"/>
      <x:c r="H197" s="2"/>
    </x:row>
    <x:row r="198" ht="22" customHeight="1">
      <x:c r="A198" s="2"/>
      <x:c r="B198" s="2"/>
      <x:c r="C198" s="2"/>
      <x:c r="D198" s="2"/>
      <x:c r="E198" s="2"/>
      <x:c r="F198" s="2"/>
      <x:c r="G198" s="2"/>
      <x:c r="H198" s="2"/>
    </x:row>
    <x:row r="199" ht="22" customHeight="1">
      <x:c r="A199" s="2"/>
      <x:c r="B199" s="2"/>
      <x:c r="C199" s="2"/>
      <x:c r="D199" s="2"/>
      <x:c r="E199" s="2"/>
      <x:c r="F199" s="2"/>
      <x:c r="G199" s="2"/>
      <x:c r="H199" s="2"/>
    </x:row>
    <x:row r="200" ht="22" customHeight="1">
      <x:c r="A200" s="2"/>
      <x:c r="B200" s="2"/>
      <x:c r="C200" s="2"/>
      <x:c r="D200" s="2"/>
      <x:c r="E200" s="2"/>
      <x:c r="F200" s="2"/>
      <x:c r="G200" s="2"/>
      <x:c r="H200" s="2"/>
    </x:row>
    <x:row r="201" ht="22" customHeight="1">
      <x:c r="A201" s="2"/>
      <x:c r="B201" s="2"/>
      <x:c r="C201" s="2"/>
      <x:c r="D201" s="2"/>
      <x:c r="E201" s="2"/>
      <x:c r="F201" s="2"/>
      <x:c r="G201" s="2"/>
      <x:c r="H201" s="2"/>
    </x:row>
    <x:row r="202" ht="22" customHeight="1">
      <x:c r="A202" s="2"/>
      <x:c r="B202" s="2"/>
      <x:c r="C202" s="2"/>
      <x:c r="D202" s="2"/>
      <x:c r="E202" s="2"/>
      <x:c r="F202" s="2"/>
      <x:c r="G202" s="2"/>
      <x:c r="H202" s="2"/>
    </x:row>
    <x:row r="203" ht="22" customHeight="1">
      <x:c r="A203" s="2"/>
      <x:c r="B203" s="2"/>
      <x:c r="C203" s="2"/>
      <x:c r="D203" s="2"/>
      <x:c r="E203" s="2"/>
      <x:c r="F203" s="2"/>
      <x:c r="G203" s="2"/>
      <x:c r="H203" s="2"/>
    </x:row>
    <x:row r="204" ht="22" customHeight="1">
      <x:c r="A204" s="2"/>
      <x:c r="B204" s="2"/>
      <x:c r="C204" s="2"/>
      <x:c r="D204" s="2"/>
      <x:c r="E204" s="2"/>
      <x:c r="F204" s="2"/>
      <x:c r="G204" s="2"/>
      <x:c r="H204" s="2"/>
    </x:row>
    <x:row r="205" ht="22" customHeight="1">
      <x:c r="A205" s="2"/>
      <x:c r="B205" s="2"/>
      <x:c r="C205" s="2"/>
      <x:c r="D205" s="2"/>
      <x:c r="E205" s="2"/>
      <x:c r="F205" s="2"/>
      <x:c r="G205" s="2"/>
      <x:c r="H205" s="2"/>
    </x:row>
    <x:row r="206" ht="22" customHeight="1">
      <x:c r="A206" s="2"/>
      <x:c r="B206" s="2"/>
      <x:c r="C206" s="2"/>
      <x:c r="D206" s="2"/>
      <x:c r="E206" s="2"/>
      <x:c r="F206" s="2"/>
      <x:c r="G206" s="2"/>
      <x:c r="H206" s="2"/>
    </x:row>
    <x:row r="207" ht="22" customHeight="1">
      <x:c r="A207" s="2"/>
      <x:c r="B207" s="2"/>
      <x:c r="C207" s="2"/>
      <x:c r="D207" s="2"/>
      <x:c r="E207" s="2"/>
      <x:c r="F207" s="2"/>
      <x:c r="G207" s="2"/>
      <x:c r="H207" s="2"/>
    </x:row>
    <x:row r="208" ht="22" customHeight="1">
      <x:c r="A208" s="2"/>
      <x:c r="B208" s="2"/>
      <x:c r="C208" s="2"/>
      <x:c r="D208" s="2"/>
      <x:c r="E208" s="2"/>
      <x:c r="F208" s="2"/>
      <x:c r="G208" s="2"/>
      <x:c r="H208" s="2"/>
    </x:row>
    <x:row r="209" ht="22" customHeight="1">
      <x:c r="A209" s="2"/>
      <x:c r="B209" s="2"/>
      <x:c r="C209" s="2"/>
      <x:c r="D209" s="2"/>
      <x:c r="E209" s="2"/>
      <x:c r="F209" s="2"/>
      <x:c r="G209" s="2"/>
      <x:c r="H209" s="2"/>
    </x:row>
    <x:row r="210" ht="22" customHeight="1">
      <x:c r="A210" s="2"/>
      <x:c r="B210" s="2"/>
      <x:c r="C210" s="2"/>
      <x:c r="D210" s="2"/>
      <x:c r="E210" s="2"/>
      <x:c r="F210" s="2"/>
      <x:c r="G210" s="2"/>
      <x:c r="H210" s="2"/>
    </x:row>
    <x:row r="211" ht="22" customHeight="1">
      <x:c r="A211" s="2"/>
      <x:c r="B211" s="2"/>
      <x:c r="C211" s="2"/>
      <x:c r="D211" s="2"/>
      <x:c r="E211" s="2"/>
      <x:c r="F211" s="2"/>
      <x:c r="G211" s="2"/>
      <x:c r="H211" s="2"/>
    </x:row>
    <x:row r="212" ht="22" customHeight="1">
      <x:c r="A212" s="2"/>
      <x:c r="B212" s="2"/>
      <x:c r="C212" s="2"/>
      <x:c r="D212" s="2"/>
      <x:c r="E212" s="2"/>
      <x:c r="F212" s="2"/>
      <x:c r="G212" s="2"/>
      <x:c r="H212" s="2"/>
    </x:row>
    <x:row r="213" ht="22" customHeight="1">
      <x:c r="A213" s="2"/>
      <x:c r="B213" s="2"/>
      <x:c r="C213" s="2"/>
      <x:c r="D213" s="2"/>
      <x:c r="E213" s="2"/>
      <x:c r="F213" s="2"/>
      <x:c r="G213" s="2"/>
      <x:c r="H213" s="2"/>
    </x:row>
    <x:row r="214" ht="22" customHeight="1">
      <x:c r="A214" s="2"/>
      <x:c r="B214" s="2"/>
      <x:c r="C214" s="2"/>
      <x:c r="D214" s="2"/>
      <x:c r="E214" s="2"/>
      <x:c r="F214" s="2"/>
      <x:c r="G214" s="2"/>
      <x:c r="H214" s="2"/>
    </x:row>
    <x:row r="215" ht="22" customHeight="1">
      <x:c r="A215" s="2"/>
      <x:c r="B215" s="2"/>
      <x:c r="C215" s="2"/>
      <x:c r="D215" s="2"/>
      <x:c r="E215" s="2"/>
      <x:c r="F215" s="2"/>
      <x:c r="G215" s="2"/>
      <x:c r="H215" s="2"/>
    </x:row>
    <x:row r="216" ht="22" customHeight="1">
      <x:c r="A216" s="2"/>
      <x:c r="B216" s="2"/>
      <x:c r="C216" s="2"/>
      <x:c r="D216" s="2"/>
      <x:c r="E216" s="2"/>
      <x:c r="F216" s="2"/>
      <x:c r="G216" s="2"/>
      <x:c r="H216" s="2"/>
    </x:row>
    <x:row r="217" ht="22" customHeight="1">
      <x:c r="A217" s="2"/>
      <x:c r="B217" s="2"/>
      <x:c r="C217" s="2"/>
      <x:c r="D217" s="2"/>
      <x:c r="E217" s="2"/>
      <x:c r="F217" s="2"/>
      <x:c r="G217" s="2"/>
      <x:c r="H217" s="2"/>
    </x:row>
    <x:row r="218" ht="22" customHeight="1">
      <x:c r="A218" s="2"/>
      <x:c r="B218" s="2"/>
      <x:c r="C218" s="2"/>
      <x:c r="D218" s="2"/>
      <x:c r="E218" s="2"/>
      <x:c r="F218" s="2"/>
      <x:c r="G218" s="2"/>
      <x:c r="H218" s="2"/>
    </x:row>
    <x:row r="219" ht="22" customHeight="1">
      <x:c r="A219" s="2"/>
      <x:c r="B219" s="2"/>
      <x:c r="C219" s="2"/>
      <x:c r="D219" s="2"/>
      <x:c r="E219" s="2"/>
      <x:c r="F219" s="2"/>
      <x:c r="G219" s="2"/>
      <x:c r="H219" s="2"/>
    </x:row>
    <x:row r="220" ht="22" customHeight="1">
      <x:c r="A220" s="2"/>
      <x:c r="B220" s="2"/>
      <x:c r="C220" s="2"/>
      <x:c r="D220" s="2"/>
      <x:c r="E220" s="2"/>
      <x:c r="F220" s="2"/>
      <x:c r="G220" s="2"/>
      <x:c r="H220" s="2"/>
    </x:row>
    <x:row r="221" ht="22" customHeight="1">
      <x:c r="A221" s="2"/>
      <x:c r="B221" s="2"/>
      <x:c r="C221" s="2"/>
      <x:c r="D221" s="2"/>
      <x:c r="E221" s="2"/>
      <x:c r="F221" s="2"/>
      <x:c r="G221" s="2"/>
      <x:c r="H221" s="2"/>
    </x:row>
    <x:row r="222" ht="22" customHeight="1">
      <x:c r="A222" s="2"/>
      <x:c r="B222" s="2"/>
      <x:c r="C222" s="2"/>
      <x:c r="D222" s="2"/>
      <x:c r="E222" s="2"/>
      <x:c r="F222" s="2"/>
      <x:c r="G222" s="2"/>
      <x:c r="H222" s="2"/>
    </x:row>
    <x:row r="223" ht="22" customHeight="1">
      <x:c r="A223" s="2"/>
      <x:c r="B223" s="2"/>
      <x:c r="C223" s="2"/>
      <x:c r="D223" s="2"/>
      <x:c r="E223" s="2"/>
      <x:c r="F223" s="2"/>
      <x:c r="G223" s="2"/>
      <x:c r="H223" s="2"/>
    </x:row>
    <x:row r="224" ht="22" customHeight="1">
      <x:c r="A224" s="2"/>
      <x:c r="B224" s="2"/>
      <x:c r="C224" s="2"/>
      <x:c r="D224" s="2"/>
      <x:c r="E224" s="2"/>
      <x:c r="F224" s="2"/>
      <x:c r="G224" s="2"/>
      <x:c r="H224" s="2"/>
    </x:row>
    <x:row r="225" ht="22" customHeight="1">
      <x:c r="A225" s="2"/>
      <x:c r="B225" s="2"/>
      <x:c r="C225" s="2"/>
      <x:c r="D225" s="2"/>
      <x:c r="E225" s="2"/>
      <x:c r="F225" s="2"/>
      <x:c r="G225" s="2"/>
      <x:c r="H225" s="2"/>
    </x:row>
    <x:row r="226" ht="22" customHeight="1">
      <x:c r="A226" s="2"/>
      <x:c r="B226" s="2"/>
      <x:c r="C226" s="2"/>
      <x:c r="D226" s="2"/>
      <x:c r="E226" s="2"/>
      <x:c r="F226" s="2"/>
      <x:c r="G226" s="2"/>
      <x:c r="H226" s="2"/>
    </x:row>
    <x:row r="227" ht="22" customHeight="1">
      <x:c r="A227" s="2"/>
      <x:c r="B227" s="2"/>
      <x:c r="C227" s="2"/>
      <x:c r="D227" s="2"/>
      <x:c r="E227" s="2"/>
      <x:c r="F227" s="2"/>
      <x:c r="G227" s="2"/>
      <x:c r="H227" s="2"/>
    </x:row>
    <x:row r="228" ht="22" customHeight="1">
      <x:c r="A228" s="2"/>
      <x:c r="B228" s="2"/>
      <x:c r="C228" s="2"/>
      <x:c r="D228" s="2"/>
      <x:c r="E228" s="2"/>
      <x:c r="F228" s="2"/>
      <x:c r="G228" s="2"/>
      <x:c r="H228" s="2"/>
    </x:row>
    <x:row r="229" ht="22" customHeight="1">
      <x:c r="A229" s="2"/>
      <x:c r="B229" s="2"/>
      <x:c r="C229" s="2"/>
      <x:c r="D229" s="2"/>
      <x:c r="E229" s="2"/>
      <x:c r="F229" s="2"/>
      <x:c r="G229" s="2"/>
      <x:c r="H229" s="2"/>
    </x:row>
    <x:row r="230" ht="22" customHeight="1">
      <x:c r="A230" s="2"/>
      <x:c r="B230" s="2"/>
      <x:c r="C230" s="2"/>
      <x:c r="D230" s="2"/>
      <x:c r="E230" s="2"/>
      <x:c r="F230" s="2"/>
      <x:c r="G230" s="2"/>
      <x:c r="H230" s="2"/>
    </x:row>
    <x:row r="231" ht="22" customHeight="1">
      <x:c r="A231" s="2"/>
      <x:c r="B231" s="2"/>
      <x:c r="C231" s="2"/>
      <x:c r="D231" s="2"/>
      <x:c r="E231" s="2"/>
      <x:c r="F231" s="2"/>
      <x:c r="G231" s="2"/>
      <x:c r="H231" s="2"/>
    </x:row>
    <x:row r="232" ht="22" customHeight="1">
      <x:c r="A232" s="2"/>
      <x:c r="B232" s="2"/>
      <x:c r="C232" s="2"/>
      <x:c r="D232" s="2"/>
      <x:c r="E232" s="2"/>
      <x:c r="F232" s="2"/>
      <x:c r="G232" s="2"/>
      <x:c r="H232" s="2"/>
    </x:row>
    <x:row r="233" ht="22" customHeight="1">
      <x:c r="A233" s="2"/>
      <x:c r="B233" s="2"/>
      <x:c r="C233" s="2"/>
      <x:c r="D233" s="2"/>
      <x:c r="E233" s="2"/>
      <x:c r="F233" s="2"/>
      <x:c r="G233" s="2"/>
      <x:c r="H233" s="2"/>
    </x:row>
    <x:row r="234" ht="22" customHeight="1">
      <x:c r="A234" s="2"/>
      <x:c r="B234" s="2"/>
      <x:c r="C234" s="2"/>
      <x:c r="D234" s="2"/>
      <x:c r="E234" s="2"/>
      <x:c r="F234" s="2"/>
      <x:c r="G234" s="2"/>
      <x:c r="H234" s="2"/>
    </x:row>
    <x:row r="235" ht="22" customHeight="1">
      <x:c r="A235" s="2"/>
      <x:c r="B235" s="2"/>
      <x:c r="C235" s="2"/>
      <x:c r="D235" s="2"/>
      <x:c r="E235" s="2"/>
      <x:c r="F235" s="2"/>
      <x:c r="G235" s="2"/>
      <x:c r="H235" s="2"/>
    </x:row>
    <x:row r="236" ht="22" customHeight="1">
      <x:c r="A236" s="2"/>
      <x:c r="B236" s="2"/>
      <x:c r="C236" s="2"/>
      <x:c r="D236" s="2"/>
      <x:c r="E236" s="2"/>
      <x:c r="F236" s="2"/>
      <x:c r="G236" s="2"/>
      <x:c r="H236" s="2"/>
    </x:row>
    <x:row r="237" ht="22" customHeight="1">
      <x:c r="A237" s="2"/>
      <x:c r="B237" s="2"/>
      <x:c r="C237" s="2"/>
      <x:c r="D237" s="2"/>
      <x:c r="E237" s="2"/>
      <x:c r="F237" s="2"/>
      <x:c r="G237" s="2"/>
      <x:c r="H237" s="2"/>
    </x:row>
    <x:row r="238" ht="22" customHeight="1">
      <x:c r="A238" s="2"/>
      <x:c r="B238" s="2"/>
      <x:c r="C238" s="2"/>
      <x:c r="D238" s="2"/>
      <x:c r="E238" s="2"/>
      <x:c r="F238" s="2"/>
      <x:c r="G238" s="2"/>
      <x:c r="H238" s="2"/>
    </x:row>
    <x:row r="239" ht="22" customHeight="1">
      <x:c r="A239" s="2"/>
      <x:c r="B239" s="2"/>
      <x:c r="C239" s="2"/>
      <x:c r="D239" s="2"/>
      <x:c r="E239" s="2"/>
      <x:c r="F239" s="2"/>
      <x:c r="G239" s="2"/>
      <x:c r="H239" s="2"/>
    </x:row>
    <x:row r="240" ht="22" customHeight="1">
      <x:c r="A240" s="2"/>
      <x:c r="B240" s="2"/>
      <x:c r="C240" s="2"/>
      <x:c r="D240" s="2"/>
      <x:c r="E240" s="2"/>
      <x:c r="F240" s="2"/>
      <x:c r="G240" s="2"/>
      <x:c r="H240" s="2"/>
    </x:row>
    <x:row r="241" ht="22" customHeight="1">
      <x:c r="A241" s="2"/>
      <x:c r="B241" s="2"/>
      <x:c r="C241" s="2"/>
      <x:c r="D241" s="2"/>
      <x:c r="E241" s="2"/>
      <x:c r="F241" s="2"/>
      <x:c r="G241" s="2"/>
      <x:c r="H241" s="2"/>
    </x:row>
    <x:row r="242" ht="22" customHeight="1">
      <x:c r="A242" s="2"/>
      <x:c r="B242" s="2"/>
      <x:c r="C242" s="2"/>
      <x:c r="D242" s="2"/>
      <x:c r="E242" s="2"/>
      <x:c r="F242" s="2"/>
      <x:c r="G242" s="2"/>
      <x:c r="H242" s="2"/>
    </x:row>
    <x:row r="243" ht="22" customHeight="1">
      <x:c r="A243" s="2"/>
      <x:c r="B243" s="2"/>
      <x:c r="C243" s="2"/>
      <x:c r="D243" s="2"/>
      <x:c r="E243" s="2"/>
      <x:c r="F243" s="2"/>
      <x:c r="G243" s="2"/>
      <x:c r="H243" s="2"/>
    </x:row>
    <x:row r="244" ht="22" customHeight="1">
      <x:c r="A244" s="2"/>
      <x:c r="B244" s="2"/>
      <x:c r="C244" s="2"/>
      <x:c r="D244" s="2"/>
      <x:c r="E244" s="2"/>
      <x:c r="F244" s="2"/>
      <x:c r="G244" s="2"/>
      <x:c r="H244" s="2"/>
    </x:row>
    <x:row r="245" ht="22" customHeight="1">
      <x:c r="A245" s="2"/>
      <x:c r="B245" s="2"/>
      <x:c r="C245" s="2"/>
      <x:c r="D245" s="2"/>
      <x:c r="E245" s="2"/>
      <x:c r="F245" s="2"/>
      <x:c r="G245" s="2"/>
      <x:c r="H245" s="2"/>
    </x:row>
    <x:row r="246" ht="22" customHeight="1">
      <x:c r="A246" s="2"/>
      <x:c r="B246" s="2"/>
      <x:c r="C246" s="2"/>
      <x:c r="D246" s="2"/>
      <x:c r="E246" s="2"/>
      <x:c r="F246" s="2"/>
      <x:c r="G246" s="2"/>
      <x:c r="H246" s="2"/>
    </x:row>
    <x:row r="247" ht="22" customHeight="1">
      <x:c r="A247" s="2"/>
      <x:c r="B247" s="2"/>
      <x:c r="C247" s="2"/>
      <x:c r="D247" s="2"/>
      <x:c r="E247" s="2"/>
      <x:c r="F247" s="2"/>
      <x:c r="G247" s="2"/>
      <x:c r="H247" s="2"/>
    </x:row>
    <x:row r="248" ht="22" customHeight="1">
      <x:c r="A248" s="2"/>
      <x:c r="B248" s="2"/>
      <x:c r="C248" s="2"/>
      <x:c r="D248" s="2"/>
      <x:c r="E248" s="2"/>
      <x:c r="F248" s="2"/>
      <x:c r="G248" s="2"/>
      <x:c r="H248" s="2"/>
    </x:row>
    <x:row r="249" ht="22" customHeight="1">
      <x:c r="A249" s="2"/>
      <x:c r="B249" s="2"/>
      <x:c r="C249" s="2"/>
      <x:c r="D249" s="2"/>
      <x:c r="E249" s="2"/>
      <x:c r="F249" s="2"/>
      <x:c r="G249" s="2"/>
      <x:c r="H249" s="2"/>
    </x:row>
    <x:row r="250" ht="22" customHeight="1">
      <x:c r="A250" s="2"/>
      <x:c r="B250" s="2"/>
      <x:c r="C250" s="2"/>
      <x:c r="D250" s="2"/>
      <x:c r="E250" s="2"/>
      <x:c r="F250" s="2"/>
      <x:c r="G250" s="2"/>
      <x:c r="H250" s="2"/>
    </x:row>
  </x:sheetData>
  <x:mergeCells>
    <x:mergeCell ref="A1:H1"/>
    <x:mergeCell ref="A2:H2"/>
    <x:mergeCell ref="A7:H7"/>
    <x:mergeCell ref="A8:H8"/>
    <x:mergeCell ref="A9:H9"/>
    <x:mergeCell ref="A10:H10"/>
    <x:mergeCell ref="A11:H11"/>
    <x:mergeCell ref="A12:H12"/>
    <x:mergeCell ref="A13:H13"/>
    <x:mergeCell ref="A14:H14"/>
    <x:mergeCell ref="A42:H42"/>
    <x:mergeCell ref="A43:H43"/>
    <x:mergeCell ref="A44:H44"/>
    <x:mergeCell ref="A45:H45"/>
  </x:mergeCells>
  <x:pageMargins left="0.7" right="0.7" top="0.75" bottom="0.75" header="0.3" footer="0.3"/>
</x:worksheet>
</file>